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0" yWindow="140" windowWidth="19805" windowHeight="7802" activeTab="3"/>
  </bookViews>
  <sheets>
    <sheet name="Introduction" sheetId="1" r:id="rId1"/>
    <sheet name="ANNEX IV A-WM" sheetId="2" r:id="rId2"/>
    <sheet name="ANNEX IV B-WM" sheetId="3" r:id="rId3"/>
    <sheet name="ANNEX IV A-WaM" sheetId="4" r:id="rId4"/>
    <sheet name="ANNEX IV B-WaM" sheetId="5" r:id="rId5"/>
  </sheets>
  <calcPr calcId="145621"/>
</workbook>
</file>

<file path=xl/calcChain.xml><?xml version="1.0" encoding="utf-8"?>
<calcChain xmlns="http://schemas.openxmlformats.org/spreadsheetml/2006/main">
  <c r="AC43" i="4" l="1"/>
  <c r="AD43" i="4"/>
  <c r="AB43" i="4"/>
  <c r="AC41" i="4"/>
  <c r="AD41" i="4"/>
  <c r="AB41" i="4"/>
  <c r="AC39" i="4"/>
  <c r="AD39" i="4"/>
  <c r="AB39" i="4"/>
  <c r="AB25" i="4"/>
  <c r="AC25" i="4"/>
  <c r="AD25" i="4"/>
  <c r="AB26" i="4"/>
  <c r="AC26" i="4"/>
  <c r="AD26" i="4"/>
  <c r="AB27" i="4"/>
  <c r="AC27" i="4"/>
  <c r="AD27" i="4"/>
  <c r="AC24" i="4"/>
  <c r="AD24" i="4"/>
  <c r="AB24" i="4"/>
  <c r="AC22" i="4"/>
  <c r="AD22" i="4"/>
  <c r="AB22" i="4"/>
  <c r="AC13" i="4"/>
  <c r="AD13" i="4"/>
  <c r="AB13" i="4"/>
  <c r="V25" i="4"/>
  <c r="W25" i="4"/>
  <c r="X25" i="4"/>
  <c r="V26" i="4"/>
  <c r="W26" i="4"/>
  <c r="X26" i="4"/>
  <c r="V27" i="4"/>
  <c r="W27" i="4"/>
  <c r="X27" i="4"/>
  <c r="W24" i="4"/>
  <c r="X24" i="4"/>
  <c r="V24" i="4"/>
  <c r="W22" i="4"/>
  <c r="X22" i="4"/>
  <c r="V22" i="4"/>
  <c r="W13" i="4"/>
  <c r="W43" i="4" s="1"/>
  <c r="X13" i="4"/>
  <c r="X43" i="4" s="1"/>
  <c r="V13" i="4"/>
  <c r="V43" i="4" s="1"/>
  <c r="V41" i="4"/>
  <c r="W41" i="4"/>
  <c r="X41" i="4"/>
  <c r="V42" i="4"/>
  <c r="W42" i="4"/>
  <c r="X42" i="4"/>
  <c r="W40" i="4"/>
  <c r="X40" i="4"/>
  <c r="V40" i="4"/>
  <c r="K41" i="4"/>
  <c r="L41" i="4"/>
  <c r="J41" i="4"/>
  <c r="K39" i="4"/>
  <c r="L39" i="4"/>
  <c r="J39" i="4"/>
  <c r="J27" i="4"/>
  <c r="K27" i="4"/>
  <c r="L27" i="4"/>
  <c r="K26" i="4"/>
  <c r="L26" i="4"/>
  <c r="J26" i="4"/>
  <c r="K24" i="4"/>
  <c r="L24" i="4"/>
  <c r="J24" i="4"/>
  <c r="K22" i="4"/>
  <c r="L22" i="4"/>
  <c r="J22" i="4"/>
  <c r="K13" i="4"/>
  <c r="K43" i="4" s="1"/>
  <c r="L13" i="4"/>
  <c r="J13" i="4"/>
  <c r="E43" i="4"/>
  <c r="F43" i="4"/>
  <c r="D43" i="4"/>
  <c r="D42" i="4"/>
  <c r="E42" i="4"/>
  <c r="F42" i="4"/>
  <c r="E41" i="4"/>
  <c r="F41" i="4"/>
  <c r="D41" i="4"/>
  <c r="D25" i="4"/>
  <c r="E25" i="4"/>
  <c r="F25" i="4"/>
  <c r="D26" i="4"/>
  <c r="E26" i="4"/>
  <c r="F26" i="4"/>
  <c r="D27" i="4"/>
  <c r="E27" i="4"/>
  <c r="F27" i="4"/>
  <c r="E24" i="4"/>
  <c r="F24" i="4"/>
  <c r="D24" i="4"/>
  <c r="E22" i="4"/>
  <c r="F22" i="4"/>
  <c r="D22" i="4"/>
  <c r="E13" i="4"/>
  <c r="F13" i="4"/>
  <c r="D13" i="4"/>
  <c r="Q43" i="4"/>
  <c r="R43" i="4"/>
  <c r="P43" i="4"/>
  <c r="Q41" i="4"/>
  <c r="R41" i="4"/>
  <c r="P41" i="4"/>
  <c r="P27" i="4"/>
  <c r="Q27" i="4"/>
  <c r="R27" i="4"/>
  <c r="Q26" i="4"/>
  <c r="R26" i="4"/>
  <c r="P26" i="4"/>
  <c r="P15" i="4"/>
  <c r="Q15" i="4"/>
  <c r="R15" i="4"/>
  <c r="P16" i="4"/>
  <c r="Q16" i="4"/>
  <c r="R16" i="4"/>
  <c r="P17" i="4"/>
  <c r="Q17" i="4"/>
  <c r="R17" i="4"/>
  <c r="P18" i="4"/>
  <c r="Q18" i="4"/>
  <c r="R18" i="4"/>
  <c r="P19" i="4"/>
  <c r="Q19" i="4"/>
  <c r="R19" i="4"/>
  <c r="P20" i="4"/>
  <c r="Q20" i="4"/>
  <c r="R20" i="4"/>
  <c r="P21" i="4"/>
  <c r="Q21" i="4"/>
  <c r="R21" i="4"/>
  <c r="P22" i="4"/>
  <c r="Q22" i="4"/>
  <c r="R22" i="4"/>
  <c r="Q14" i="4"/>
  <c r="R14" i="4"/>
  <c r="P14" i="4"/>
  <c r="L43" i="4" l="1"/>
  <c r="J43" i="4"/>
  <c r="AB43" i="2"/>
  <c r="AC43" i="2"/>
  <c r="AD43" i="2"/>
  <c r="AA43" i="2"/>
  <c r="V43" i="2"/>
  <c r="W43" i="2"/>
  <c r="X43" i="2"/>
  <c r="U43" i="2"/>
  <c r="P43" i="2"/>
  <c r="Q43" i="2"/>
  <c r="R43" i="2"/>
  <c r="O43" i="2"/>
  <c r="J43" i="2"/>
  <c r="K43" i="2"/>
  <c r="L43" i="2"/>
  <c r="I43" i="2"/>
  <c r="D43" i="2"/>
  <c r="E43" i="2"/>
  <c r="F43" i="2"/>
  <c r="C43" i="2"/>
</calcChain>
</file>

<file path=xl/sharedStrings.xml><?xml version="1.0" encoding="utf-8"?>
<sst xmlns="http://schemas.openxmlformats.org/spreadsheetml/2006/main" count="670" uniqueCount="201">
  <si>
    <t>Introduction:</t>
  </si>
  <si>
    <t>This spreadsheet contains reporting table templates for the UNECE/EMEP 2014 
GUIDELINES FOR REPORTING EMISSIONS AND PROJECTIONS DATA UNDER THE CONVENTION ON LONG-RANGE TRANSBOUNDARY AIR POLLUTION</t>
  </si>
  <si>
    <t>Summary of tables included in this spreadsheet:</t>
  </si>
  <si>
    <t>Table</t>
  </si>
  <si>
    <t>type</t>
  </si>
  <si>
    <t>Description</t>
  </si>
  <si>
    <t>Note</t>
  </si>
  <si>
    <t>ANNEX IV A-WM</t>
  </si>
  <si>
    <t>Reporting Template</t>
  </si>
  <si>
    <t>Projected national sectoral total emissions of main pollutants (With Measures)</t>
  </si>
  <si>
    <t>ANNEX IV B-WM</t>
  </si>
  <si>
    <t>Projected activity parameters (With Measures)</t>
  </si>
  <si>
    <t>ANNEX IV A-WaM</t>
  </si>
  <si>
    <t>Projected national sectoral total emissions of main pollutants (With Additional Measures)</t>
  </si>
  <si>
    <t>ANNEX IV B-WaM</t>
  </si>
  <si>
    <t>Projected activity parameters (With Additional Measures)</t>
  </si>
  <si>
    <t>Please note that definitions of 'With Measures' and 'With Additional Measures' projections are provided in the Reporting Guidelines</t>
  </si>
  <si>
    <t>ANNEX IV A-WM: Emission projections reporting template - With Measures</t>
  </si>
  <si>
    <t>NFR 2014-1</t>
  </si>
  <si>
    <t>COUNTRY:</t>
  </si>
  <si>
    <t>(as ISO2 code)</t>
  </si>
  <si>
    <t>DATE:</t>
  </si>
  <si>
    <t>(as DD.MM.YYYY)</t>
  </si>
  <si>
    <t>Version:</t>
  </si>
  <si>
    <t>(as v1.0 for the initial submission)</t>
  </si>
  <si>
    <t>Projected emissions (kt)</t>
  </si>
  <si>
    <t>NOx</t>
  </si>
  <si>
    <t>NMVOC</t>
  </si>
  <si>
    <t>SOx (as SO2)</t>
  </si>
  <si>
    <t>NH3</t>
  </si>
  <si>
    <t>PM2.5</t>
  </si>
  <si>
    <t>BC</t>
  </si>
  <si>
    <t>Guidelines Reporting Years</t>
  </si>
  <si>
    <t>NFR Code</t>
  </si>
  <si>
    <t>Longname</t>
  </si>
  <si>
    <t>most recent historic year</t>
  </si>
  <si>
    <t>2040      2050 
where available</t>
  </si>
  <si>
    <t>1A1</t>
  </si>
  <si>
    <t>Energy industries (Combustion in power plants &amp; Energy Production)</t>
  </si>
  <si>
    <t>1A2</t>
  </si>
  <si>
    <t>Manufacturing Industries and Construction (Combustion in industry including Mobile)</t>
  </si>
  <si>
    <t>1A3b</t>
  </si>
  <si>
    <t>Road Transport</t>
  </si>
  <si>
    <t>1A3bi</t>
  </si>
  <si>
    <t>R.T., Passenger cars</t>
  </si>
  <si>
    <t>1A3bii</t>
  </si>
  <si>
    <t>R.T., Light duty vehicles</t>
  </si>
  <si>
    <t>1A3biii</t>
  </si>
  <si>
    <t>R.T., Heavy duty vehicles</t>
  </si>
  <si>
    <t>1A3biv</t>
  </si>
  <si>
    <t>R.T., Mopeds &amp; Motorcycles</t>
  </si>
  <si>
    <t>1A3bv</t>
  </si>
  <si>
    <t>R.T., Gasoline evaporation</t>
  </si>
  <si>
    <t>1A3bvi</t>
  </si>
  <si>
    <t>R.T., Automobile tyre and brake wear</t>
  </si>
  <si>
    <t>1A3bvii</t>
  </si>
  <si>
    <t>R.T., Automobile road abrasion</t>
  </si>
  <si>
    <t>1A3a,c,d,e</t>
  </si>
  <si>
    <t>Off-road transport</t>
  </si>
  <si>
    <t>1A4</t>
  </si>
  <si>
    <t>Other sectors (Commercial, institutional, residential, agriculture and fishing stationary and mobile combustion)</t>
  </si>
  <si>
    <t>1A5</t>
  </si>
  <si>
    <t>Other</t>
  </si>
  <si>
    <t>1B</t>
  </si>
  <si>
    <t>Fugitive emissions (Fugitive emissions from fuels)</t>
  </si>
  <si>
    <t>2A,B,C,H,I,J,K,L</t>
  </si>
  <si>
    <t>Industrial Processes</t>
  </si>
  <si>
    <t>2D, 2G</t>
  </si>
  <si>
    <t>Solvent and other product use</t>
  </si>
  <si>
    <t>3B</t>
  </si>
  <si>
    <t>Animal husbandry and manure management</t>
  </si>
  <si>
    <t>3B1a</t>
  </si>
  <si>
    <t>Cattle Dairy</t>
  </si>
  <si>
    <t>3B1b</t>
  </si>
  <si>
    <t>Cattle Non-Dairy</t>
  </si>
  <si>
    <t>3B2</t>
  </si>
  <si>
    <t>Sheep</t>
  </si>
  <si>
    <t>3B3</t>
  </si>
  <si>
    <t>Swine</t>
  </si>
  <si>
    <t>3B4a</t>
  </si>
  <si>
    <t>Buffalo</t>
  </si>
  <si>
    <t>3B4d</t>
  </si>
  <si>
    <t>Goats</t>
  </si>
  <si>
    <t>3B4e</t>
  </si>
  <si>
    <t>Horses</t>
  </si>
  <si>
    <t>3B4f</t>
  </si>
  <si>
    <t>Mules and asses</t>
  </si>
  <si>
    <t>3B4g</t>
  </si>
  <si>
    <t>Poultry</t>
  </si>
  <si>
    <t>3B4h</t>
  </si>
  <si>
    <t>3D</t>
  </si>
  <si>
    <t>Plant production and agricultural soils</t>
  </si>
  <si>
    <t>3F,I</t>
  </si>
  <si>
    <t>Field burning and other agriculture</t>
  </si>
  <si>
    <t>5</t>
  </si>
  <si>
    <t>Waste</t>
  </si>
  <si>
    <t>6A</t>
  </si>
  <si>
    <t>Other (included in National Total for Entire Territory)</t>
  </si>
  <si>
    <t>NATIONAL TOTAL</t>
  </si>
  <si>
    <t>National Total for the entire territory</t>
  </si>
  <si>
    <t>Measures/Additional Measures?</t>
  </si>
  <si>
    <t>With Measures</t>
  </si>
  <si>
    <t>With Additional Measures</t>
  </si>
  <si>
    <t>ANNEX IV B-WM: Template for reporting national projection Activity Data(a) - With Measures</t>
  </si>
  <si>
    <t>DATE :</t>
  </si>
  <si>
    <t>Latest Historic Year</t>
  </si>
  <si>
    <t>Projected Activity Data</t>
  </si>
  <si>
    <t>Activity</t>
  </si>
  <si>
    <t xml:space="preserve"> Reference Year 2000   </t>
  </si>
  <si>
    <t>Most recent historic year</t>
  </si>
  <si>
    <t>2040             2050 
where available</t>
  </si>
  <si>
    <t>Units 
(energy units are in NCV)</t>
  </si>
  <si>
    <t>Notes on Measures included excluded</t>
  </si>
  <si>
    <t>Assumptions for general economic parameters:</t>
  </si>
  <si>
    <t>1. Gross Domestic Product (GDP)</t>
  </si>
  <si>
    <t xml:space="preserve">                   </t>
  </si>
  <si>
    <t xml:space="preserve">          </t>
  </si>
  <si>
    <t>10^9 €</t>
  </si>
  <si>
    <t>2. Population</t>
  </si>
  <si>
    <t>Thousand People</t>
  </si>
  <si>
    <t>3. International coal prices</t>
  </si>
  <si>
    <t>€ per tonne or GJ (Gigajoule), Other please specify</t>
  </si>
  <si>
    <t>4. International oil prices</t>
  </si>
  <si>
    <t>€ per barrel or GJ</t>
  </si>
  <si>
    <t>5. International gas prices</t>
  </si>
  <si>
    <t>€ per m3 or GJ</t>
  </si>
  <si>
    <t>Assumptions for the energy sector:</t>
  </si>
  <si>
    <t>Total gross inland consumption</t>
  </si>
  <si>
    <t>1. Oil (fossil)</t>
  </si>
  <si>
    <t>Petajoule (PJ)</t>
  </si>
  <si>
    <t>2. Gas (fossil)</t>
  </si>
  <si>
    <t>3. Coal</t>
  </si>
  <si>
    <t>4. Biomass without liquid biofuels (e.g. wood)</t>
  </si>
  <si>
    <t>5. Liquid biofuels (e.g. bio-oils)</t>
  </si>
  <si>
    <t>6. Solar</t>
  </si>
  <si>
    <t>7. Other renewable (wind, geothermal etc.)</t>
  </si>
  <si>
    <t>Total electricity production by fuel type</t>
  </si>
  <si>
    <t>8. Oil (fossil)</t>
  </si>
  <si>
    <t>GWh</t>
  </si>
  <si>
    <t>9. Gas (fossil)</t>
  </si>
  <si>
    <t>10. Coal</t>
  </si>
  <si>
    <t>11. Renewable</t>
  </si>
  <si>
    <t>Assumptions for Industry: (for industrial sectors contributing more than 1% of the national total for the base or target year)</t>
  </si>
  <si>
    <t>For Parties using macroeconomic models:</t>
  </si>
  <si>
    <t>12. The share of the industrial sector in GDP and growth rate (e.g. iron &amp; steel, other metals, cement, coke production, pulp and paper, petroleum refining)</t>
  </si>
  <si>
    <t>…Please insert a row for each industrial sector….</t>
  </si>
  <si>
    <t>% share</t>
  </si>
  <si>
    <t>For Parties using other models:</t>
  </si>
  <si>
    <t>13. The physical production index (e.g. iron &amp; steel, other metals, cement, coke production, pulp and paper, petroleum refining)</t>
  </si>
  <si>
    <t>GVA or index units</t>
  </si>
  <si>
    <t>Assumptions for the transport sector</t>
  </si>
  <si>
    <t>14. The growth of transport relative to GDP</t>
  </si>
  <si>
    <t>% change in value added</t>
  </si>
  <si>
    <t>15. Passenger person kilometres</t>
  </si>
  <si>
    <t>Million passenger km</t>
  </si>
  <si>
    <t>16. The growth of freight tonne kilometres</t>
  </si>
  <si>
    <t>Million tonne km</t>
  </si>
  <si>
    <t>17. Fleet turnover assumptions (vehicle replacement)</t>
  </si>
  <si>
    <t>17a. Passenger cars</t>
  </si>
  <si>
    <t>% of new vehicles per year</t>
  </si>
  <si>
    <t>17b. Light duty vehicles</t>
  </si>
  <si>
    <t>17c. Heavy trucks</t>
  </si>
  <si>
    <t>Assumptions for buildings (in residential and commercial or tertiary sector)</t>
  </si>
  <si>
    <t>18. The level of private consumption (excluding private transport)</t>
  </si>
  <si>
    <t>19. The share of the tertiary sector in GDP and the growth rate</t>
  </si>
  <si>
    <t>20a. The rate of change of floor space for tertiary buildings</t>
  </si>
  <si>
    <t>%</t>
  </si>
  <si>
    <t>20b. The rate of change of floor space for dwellings</t>
  </si>
  <si>
    <t>21a. The number of dwellings in the tertiary sector</t>
  </si>
  <si>
    <t>Number</t>
  </si>
  <si>
    <t>21b. The number of employees in the tertiary sector</t>
  </si>
  <si>
    <t>Assumptions in the agriculture sector</t>
  </si>
  <si>
    <t>22. The share of the agriculture sector in GDP and relative growth</t>
  </si>
  <si>
    <t>The livestock numbers by animal type</t>
  </si>
  <si>
    <t>23. Beef Cattle</t>
  </si>
  <si>
    <t>Livestock Number (Thousand)b</t>
  </si>
  <si>
    <t>24. Dairy cows</t>
  </si>
  <si>
    <t>25. Sheep</t>
  </si>
  <si>
    <t>26. Pigs</t>
  </si>
  <si>
    <t>27. Poultry</t>
  </si>
  <si>
    <t>28. The area of crops by crop type --&gt; [Fertilizer use by type]</t>
  </si>
  <si>
    <t>… Please insert a row for each crop type….</t>
  </si>
  <si>
    <t>Hectare [Tonnes]</t>
  </si>
  <si>
    <t>Assumptions in the waste sector</t>
  </si>
  <si>
    <t>29. Waste generation</t>
  </si>
  <si>
    <t>Tonnes total or tonnes / capita</t>
  </si>
  <si>
    <t>30. The organic fractions of municipal solid waste</t>
  </si>
  <si>
    <t>31. Municipal solid waste disposed to landfills</t>
  </si>
  <si>
    <t>in tonnes or %</t>
  </si>
  <si>
    <t>32. Municipal solid waste disposed incinerated</t>
  </si>
  <si>
    <t>33. Municipal solid waste disposed composted</t>
  </si>
  <si>
    <t>ANNEX IV A-WaM: Emission projections reporting template - With Additional Measures</t>
  </si>
  <si>
    <t>BC (where available)</t>
  </si>
  <si>
    <t>ANNEX IV B-WaM: Template for reporting national projection Activity Data(a) - With Additional Measures</t>
  </si>
  <si>
    <t>LT</t>
  </si>
  <si>
    <t>15.03.2019</t>
  </si>
  <si>
    <t>NE</t>
  </si>
  <si>
    <t>NA</t>
  </si>
  <si>
    <t>NO</t>
  </si>
  <si>
    <t>ΝΟ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</si>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</sst>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Arial Narrow"/>
      <family val="2"/>
      <charset val="186"/>
    </font>
    <font>
      <sz val="12"/>
      <color rgb="FFFF0000"/>
      <name val="Arial Narrow"/>
      <family val="2"/>
      <charset val="186"/>
    </font>
    <font>
      <sz val="12"/>
      <color theme="3" tint="0.39997558519241921"/>
      <name val="Arial Narrow"/>
      <family val="2"/>
      <charset val="186"/>
    </font>
    <font>
      <sz val="12"/>
      <color rgb="FF00B0F0"/>
      <name val="Arial Narrow"/>
      <family val="2"/>
      <charset val="186"/>
    </font>
    <font>
      <b/>
      <sz val="14"/>
      <color theme="3" tint="0.39997558519241921"/>
      <name val="Arial Narrow"/>
      <family val="2"/>
      <charset val="18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Q19" sqref="Q19"/>
    </sheetView>
  </sheetViews>
  <sheetFormatPr defaultRowHeight="15.05" x14ac:dyDescent="0.3"/>
  <sheetData>
    <row r="1" spans="1:4" x14ac:dyDescent="0.3">
      <c r="A1" t="s">
        <v>0</v>
      </c>
    </row>
    <row r="2" spans="1:4" x14ac:dyDescent="0.3">
      <c r="A2" t="s">
        <v>1</v>
      </c>
    </row>
    <row r="4" spans="1:4" x14ac:dyDescent="0.3">
      <c r="A4" t="s">
        <v>2</v>
      </c>
    </row>
    <row r="5" spans="1:4" x14ac:dyDescent="0.3">
      <c r="A5" t="s">
        <v>3</v>
      </c>
      <c r="B5" t="s">
        <v>4</v>
      </c>
      <c r="C5" t="s">
        <v>5</v>
      </c>
      <c r="D5" t="s">
        <v>6</v>
      </c>
    </row>
    <row r="6" spans="1:4" x14ac:dyDescent="0.3">
      <c r="A6" t="s">
        <v>7</v>
      </c>
      <c r="B6" t="s">
        <v>8</v>
      </c>
      <c r="C6" t="s">
        <v>9</v>
      </c>
    </row>
    <row r="7" spans="1:4" x14ac:dyDescent="0.3">
      <c r="A7" t="s">
        <v>10</v>
      </c>
      <c r="B7" t="s">
        <v>8</v>
      </c>
      <c r="C7" t="s">
        <v>11</v>
      </c>
    </row>
    <row r="8" spans="1:4" x14ac:dyDescent="0.3">
      <c r="A8" t="s">
        <v>12</v>
      </c>
      <c r="B8" t="s">
        <v>8</v>
      </c>
      <c r="C8" t="s">
        <v>13</v>
      </c>
    </row>
    <row r="9" spans="1:4" x14ac:dyDescent="0.3">
      <c r="A9" t="s">
        <v>14</v>
      </c>
      <c r="B9" t="s">
        <v>8</v>
      </c>
      <c r="C9" t="s">
        <v>15</v>
      </c>
    </row>
    <row r="11" spans="1:4" x14ac:dyDescent="0.3">
      <c r="A11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6"/>
  <sheetViews>
    <sheetView workbookViewId="0">
      <pane xSplit="2" ySplit="11" topLeftCell="AA14" activePane="bottomRight" state="frozen"/>
      <selection pane="topRight" activeCell="C1" sqref="C1"/>
      <selection pane="bottomLeft" activeCell="A12" sqref="A12"/>
      <selection pane="bottomRight" activeCell="B4" sqref="B4:B6"/>
    </sheetView>
  </sheetViews>
  <sheetFormatPr defaultRowHeight="15.05" x14ac:dyDescent="0.3"/>
  <cols>
    <col min="1" max="1" width="11.69921875" customWidth="1"/>
    <col min="2" max="2" width="92.5" customWidth="1"/>
  </cols>
  <sheetData>
    <row r="1" spans="1:37" x14ac:dyDescent="0.3">
      <c r="A1" t="s">
        <v>17</v>
      </c>
    </row>
    <row r="2" spans="1:37" x14ac:dyDescent="0.3">
      <c r="A2" t="s">
        <v>18</v>
      </c>
    </row>
    <row r="4" spans="1:37" x14ac:dyDescent="0.3">
      <c r="A4" t="s">
        <v>19</v>
      </c>
      <c r="B4" t="s">
        <v>194</v>
      </c>
      <c r="C4" t="s">
        <v>20</v>
      </c>
    </row>
    <row r="5" spans="1:37" x14ac:dyDescent="0.3">
      <c r="A5" t="s">
        <v>21</v>
      </c>
      <c r="B5" t="s">
        <v>195</v>
      </c>
      <c r="C5" t="s">
        <v>22</v>
      </c>
    </row>
    <row r="6" spans="1:37" x14ac:dyDescent="0.3">
      <c r="A6" t="s">
        <v>23</v>
      </c>
      <c r="B6" t="s">
        <v>200</v>
      </c>
      <c r="C6" t="s">
        <v>24</v>
      </c>
    </row>
    <row r="8" spans="1:37" x14ac:dyDescent="0.3">
      <c r="C8" t="s">
        <v>25</v>
      </c>
      <c r="I8" t="s">
        <v>25</v>
      </c>
      <c r="O8" t="s">
        <v>25</v>
      </c>
      <c r="U8" t="s">
        <v>25</v>
      </c>
      <c r="AA8" t="s">
        <v>25</v>
      </c>
      <c r="AG8" t="s">
        <v>25</v>
      </c>
    </row>
    <row r="9" spans="1:37" x14ac:dyDescent="0.3">
      <c r="C9" t="s">
        <v>26</v>
      </c>
      <c r="I9" t="s">
        <v>27</v>
      </c>
      <c r="O9" t="s">
        <v>28</v>
      </c>
      <c r="U9" t="s">
        <v>29</v>
      </c>
      <c r="AA9" t="s">
        <v>30</v>
      </c>
      <c r="AG9" t="s">
        <v>31</v>
      </c>
    </row>
    <row r="10" spans="1:37" x14ac:dyDescent="0.3">
      <c r="I10" t="s">
        <v>32</v>
      </c>
      <c r="O10" t="s">
        <v>32</v>
      </c>
      <c r="U10" t="s">
        <v>32</v>
      </c>
      <c r="AA10" t="s">
        <v>32</v>
      </c>
      <c r="AG10" t="s">
        <v>32</v>
      </c>
    </row>
    <row r="11" spans="1:37" x14ac:dyDescent="0.3">
      <c r="A11" t="s">
        <v>33</v>
      </c>
      <c r="B11" t="s">
        <v>34</v>
      </c>
      <c r="C11" t="s">
        <v>35</v>
      </c>
      <c r="D11">
        <v>2020</v>
      </c>
      <c r="E11">
        <v>2025</v>
      </c>
      <c r="F11">
        <v>2030</v>
      </c>
      <c r="G11" t="s">
        <v>36</v>
      </c>
      <c r="I11" t="s">
        <v>35</v>
      </c>
      <c r="J11">
        <v>2020</v>
      </c>
      <c r="K11">
        <v>2025</v>
      </c>
      <c r="L11">
        <v>2030</v>
      </c>
      <c r="M11" t="s">
        <v>36</v>
      </c>
      <c r="O11" t="s">
        <v>35</v>
      </c>
      <c r="P11">
        <v>2020</v>
      </c>
      <c r="Q11">
        <v>2025</v>
      </c>
      <c r="R11">
        <v>2030</v>
      </c>
      <c r="S11" t="s">
        <v>36</v>
      </c>
      <c r="U11" t="s">
        <v>35</v>
      </c>
      <c r="V11">
        <v>2020</v>
      </c>
      <c r="W11">
        <v>2025</v>
      </c>
      <c r="X11">
        <v>2030</v>
      </c>
      <c r="Y11" t="s">
        <v>36</v>
      </c>
      <c r="AA11" t="s">
        <v>35</v>
      </c>
      <c r="AB11">
        <v>2020</v>
      </c>
      <c r="AC11">
        <v>2025</v>
      </c>
      <c r="AD11">
        <v>2030</v>
      </c>
      <c r="AE11" t="s">
        <v>36</v>
      </c>
      <c r="AG11" t="s">
        <v>35</v>
      </c>
      <c r="AH11">
        <v>2020</v>
      </c>
      <c r="AI11">
        <v>2025</v>
      </c>
      <c r="AJ11">
        <v>2030</v>
      </c>
      <c r="AK11" t="s">
        <v>36</v>
      </c>
    </row>
    <row r="12" spans="1:37" x14ac:dyDescent="0.3">
      <c r="A12" t="s">
        <v>37</v>
      </c>
      <c r="B12" t="s">
        <v>38</v>
      </c>
      <c r="C12">
        <v>4.6317005002095728</v>
      </c>
      <c r="D12" s="1">
        <v>4.6078606561334237</v>
      </c>
      <c r="E12" s="1">
        <v>5.0225341305599045</v>
      </c>
      <c r="F12" s="1">
        <v>5.1589107374455416</v>
      </c>
      <c r="I12">
        <v>0.43804999999999999</v>
      </c>
      <c r="J12" s="1">
        <v>0.43546864265486729</v>
      </c>
      <c r="K12" s="1">
        <v>0.48150875971238938</v>
      </c>
      <c r="L12" s="1">
        <v>0.49665029957964602</v>
      </c>
      <c r="O12">
        <v>4.3204099999999999</v>
      </c>
      <c r="P12" s="1">
        <v>2.3533010270679071</v>
      </c>
      <c r="Q12" s="1">
        <v>2.6260383997981824</v>
      </c>
      <c r="R12" s="1">
        <v>2.7157354741415594</v>
      </c>
      <c r="U12">
        <v>0.88724556736560012</v>
      </c>
      <c r="V12" s="1">
        <v>0.95084006923494313</v>
      </c>
      <c r="W12" s="1">
        <v>1.129155077807922</v>
      </c>
      <c r="X12" s="1">
        <v>1.0413228159522518</v>
      </c>
      <c r="AA12">
        <v>0.20089000000000001</v>
      </c>
      <c r="AB12" s="1">
        <v>0.18637721944042068</v>
      </c>
      <c r="AC12" s="1">
        <v>0.20651796061409028</v>
      </c>
      <c r="AD12" s="1">
        <v>0.21314178902565145</v>
      </c>
    </row>
    <row r="13" spans="1:37" x14ac:dyDescent="0.3">
      <c r="A13" t="s">
        <v>39</v>
      </c>
      <c r="B13" t="s">
        <v>40</v>
      </c>
      <c r="C13">
        <v>3.1675099999999996</v>
      </c>
      <c r="D13" s="1">
        <v>3.5291008494930241</v>
      </c>
      <c r="E13" s="1">
        <v>3.6330927929913299</v>
      </c>
      <c r="F13" s="1">
        <v>3.7460075737945937</v>
      </c>
      <c r="I13">
        <v>0.38434999999999997</v>
      </c>
      <c r="J13" s="1">
        <v>0.37400629579336736</v>
      </c>
      <c r="K13" s="1">
        <v>0.36941566158945705</v>
      </c>
      <c r="L13" s="1">
        <v>0.3559648086886899</v>
      </c>
      <c r="O13">
        <v>0.59766999999999992</v>
      </c>
      <c r="P13" s="1">
        <v>0.58158538521353398</v>
      </c>
      <c r="Q13" s="1">
        <v>0.57444688034908475</v>
      </c>
      <c r="R13" s="1">
        <v>0.5535306028592929</v>
      </c>
      <c r="U13">
        <v>0.15115775647019059</v>
      </c>
      <c r="V13" s="1">
        <v>0.15617656215609907</v>
      </c>
      <c r="W13" s="1">
        <v>0.16345414257672536</v>
      </c>
      <c r="X13" s="1">
        <v>0.17184610117463786</v>
      </c>
      <c r="AA13">
        <v>0.27368000000000003</v>
      </c>
      <c r="AB13" s="1">
        <v>0.26458657070529507</v>
      </c>
      <c r="AC13" s="1">
        <v>0.26133897788390004</v>
      </c>
      <c r="AD13" s="1">
        <v>0.25182332244680128</v>
      </c>
    </row>
    <row r="14" spans="1:37" x14ac:dyDescent="0.3">
      <c r="A14" t="s">
        <v>41</v>
      </c>
      <c r="B14" t="s">
        <v>42</v>
      </c>
      <c r="C14">
        <v>23.430701082909486</v>
      </c>
      <c r="D14" s="1">
        <v>23.114978265917792</v>
      </c>
      <c r="E14" s="1">
        <v>23.523740118809076</v>
      </c>
      <c r="F14" s="1">
        <v>24.22296306723187</v>
      </c>
      <c r="I14">
        <v>3.7875152599182047</v>
      </c>
      <c r="J14" s="1">
        <v>4.003452280731306</v>
      </c>
      <c r="K14" s="1">
        <v>4.679166647986607</v>
      </c>
      <c r="L14" s="1">
        <v>5.446166054962454</v>
      </c>
      <c r="O14">
        <v>2.621048448171729E-2</v>
      </c>
      <c r="P14" s="1">
        <v>3.0072885860180882E-2</v>
      </c>
      <c r="Q14" s="1">
        <v>3.2464665372901325E-2</v>
      </c>
      <c r="R14" s="1">
        <v>3.524146339160681E-2</v>
      </c>
      <c r="U14">
        <v>0.17046889768779364</v>
      </c>
      <c r="V14" s="1">
        <v>0.19570582588423935</v>
      </c>
      <c r="W14" s="1">
        <v>0.25936481218910218</v>
      </c>
      <c r="X14" s="1">
        <v>0.33245790276937526</v>
      </c>
      <c r="AA14">
        <v>1.8287707907733968</v>
      </c>
      <c r="AB14" s="1">
        <v>2.1446233815022464</v>
      </c>
      <c r="AC14" s="1">
        <v>2.188195486629712</v>
      </c>
      <c r="AD14" s="1">
        <v>2.2256021416680056</v>
      </c>
    </row>
    <row r="15" spans="1:37" x14ac:dyDescent="0.3">
      <c r="A15" t="s">
        <v>43</v>
      </c>
      <c r="B15" t="s">
        <v>44</v>
      </c>
      <c r="C15">
        <v>4.1619071660776763</v>
      </c>
      <c r="D15" s="1">
        <v>4.1693204606702601</v>
      </c>
      <c r="E15" s="1">
        <v>4.0429418390240066</v>
      </c>
      <c r="F15" s="1">
        <v>3.872434067917176</v>
      </c>
      <c r="I15">
        <v>1.4793255554549578</v>
      </c>
      <c r="J15" s="1">
        <v>1.5070824006230494</v>
      </c>
      <c r="K15" s="1">
        <v>1.7994060349207939</v>
      </c>
      <c r="L15" s="1">
        <v>2.1565594135018418</v>
      </c>
      <c r="O15">
        <v>1.3488608077354976E-2</v>
      </c>
      <c r="P15" s="1">
        <v>1.1510004667317662E-2</v>
      </c>
      <c r="Q15" s="1">
        <v>1.1882913301950036E-2</v>
      </c>
      <c r="R15" s="1">
        <v>1.2217744432559952E-2</v>
      </c>
      <c r="U15">
        <v>0.15479174753471131</v>
      </c>
      <c r="V15" s="1">
        <v>0.16774937093867079</v>
      </c>
      <c r="W15" s="1">
        <v>0.22913819781272179</v>
      </c>
      <c r="X15" s="1">
        <v>0.29957154324876445</v>
      </c>
      <c r="AA15">
        <v>0.52939412588391666</v>
      </c>
      <c r="AB15" s="1">
        <v>0.53193237460946852</v>
      </c>
      <c r="AC15" s="1">
        <v>0.47468530126970898</v>
      </c>
      <c r="AD15" s="1">
        <v>0.39542038732756046</v>
      </c>
    </row>
    <row r="16" spans="1:37" x14ac:dyDescent="0.3">
      <c r="A16" t="s">
        <v>45</v>
      </c>
      <c r="B16" t="s">
        <v>46</v>
      </c>
      <c r="C16">
        <v>0.85906681836546217</v>
      </c>
      <c r="D16" s="1">
        <v>0.86759964959648039</v>
      </c>
      <c r="E16" s="1">
        <v>0.85145464483703992</v>
      </c>
      <c r="F16" s="1">
        <v>0.84068699827717708</v>
      </c>
      <c r="I16">
        <v>0.10594290741107251</v>
      </c>
      <c r="J16" s="1">
        <v>0.10813980470096506</v>
      </c>
      <c r="K16" s="1">
        <v>0.11147371014512875</v>
      </c>
      <c r="L16" s="1">
        <v>0.11502272539525044</v>
      </c>
      <c r="O16">
        <v>1.4802144633747887E-3</v>
      </c>
      <c r="P16" s="1">
        <v>2.7119722323475995E-3</v>
      </c>
      <c r="Q16" s="1">
        <v>2.8857612535689563E-3</v>
      </c>
      <c r="R16" s="1">
        <v>3.0706870495466432E-3</v>
      </c>
      <c r="U16">
        <v>1.7848976698538422E-3</v>
      </c>
      <c r="V16" s="1">
        <v>1.3747605364159666E-2</v>
      </c>
      <c r="W16" s="1">
        <v>1.4243618851428108E-2</v>
      </c>
      <c r="X16" s="1">
        <v>1.476775547867263E-2</v>
      </c>
      <c r="AA16">
        <v>0.20022021401361664</v>
      </c>
      <c r="AB16" s="1">
        <v>0.20151511119444548</v>
      </c>
      <c r="AC16" s="1">
        <v>0.21442863350786517</v>
      </c>
      <c r="AD16" s="1">
        <v>0.2281696821420198</v>
      </c>
    </row>
    <row r="17" spans="1:30" x14ac:dyDescent="0.3">
      <c r="A17" t="s">
        <v>47</v>
      </c>
      <c r="B17" t="s">
        <v>48</v>
      </c>
      <c r="C17">
        <v>18.379594749612913</v>
      </c>
      <c r="D17" s="1">
        <v>18.045587302782419</v>
      </c>
      <c r="E17" s="1">
        <v>18.591853722388194</v>
      </c>
      <c r="F17" s="1">
        <v>19.468189921397702</v>
      </c>
      <c r="I17">
        <v>1.4653795230234377</v>
      </c>
      <c r="J17" s="1">
        <v>1.5549034628995397</v>
      </c>
      <c r="K17" s="1">
        <v>1.6393115330691828</v>
      </c>
      <c r="L17" s="1">
        <v>1.7518227938901185</v>
      </c>
      <c r="O17">
        <v>1.116460986290539E-2</v>
      </c>
      <c r="P17" s="1">
        <v>1.5745521776938987E-2</v>
      </c>
      <c r="Q17" s="1">
        <v>1.7561788585414347E-2</v>
      </c>
      <c r="R17" s="1">
        <v>1.979001462914088E-2</v>
      </c>
      <c r="U17">
        <v>1.3360714993124632E-2</v>
      </c>
      <c r="V17" s="1">
        <v>1.3572723206414497E-2</v>
      </c>
      <c r="W17" s="1">
        <v>1.520669132214846E-2</v>
      </c>
      <c r="X17" s="1">
        <v>1.7213336237549639E-2</v>
      </c>
      <c r="AA17">
        <v>0.36121823066135073</v>
      </c>
      <c r="AB17" s="1">
        <v>0.35900892460821482</v>
      </c>
      <c r="AC17" s="1">
        <v>0.37184473067688273</v>
      </c>
      <c r="AD17" s="1">
        <v>0.39118684926423147</v>
      </c>
    </row>
    <row r="18" spans="1:30" x14ac:dyDescent="0.3">
      <c r="A18" t="s">
        <v>49</v>
      </c>
      <c r="B18" t="s">
        <v>50</v>
      </c>
      <c r="C18">
        <v>3.0132348853436786E-2</v>
      </c>
      <c r="D18" s="1">
        <v>3.2470852868636102E-2</v>
      </c>
      <c r="E18" s="1">
        <v>3.7489912559835081E-2</v>
      </c>
      <c r="F18" s="1">
        <v>4.1652079639813835E-2</v>
      </c>
      <c r="I18">
        <v>0.32060540600320808</v>
      </c>
      <c r="J18" s="1">
        <v>0.38335017557488621</v>
      </c>
      <c r="K18" s="1">
        <v>0.482489738660278</v>
      </c>
      <c r="L18" s="1">
        <v>0.57935023132991381</v>
      </c>
      <c r="O18">
        <v>7.7052078082134366E-5</v>
      </c>
      <c r="P18" s="1">
        <v>1.0538718357663336E-4</v>
      </c>
      <c r="Q18" s="1">
        <v>1.3420223196798398E-4</v>
      </c>
      <c r="R18" s="1">
        <v>1.6301728035933457E-4</v>
      </c>
      <c r="U18">
        <v>5.3153749010384336E-4</v>
      </c>
      <c r="V18" s="1">
        <v>6.3612637499439295E-4</v>
      </c>
      <c r="W18" s="1">
        <v>7.7630420280385911E-4</v>
      </c>
      <c r="X18" s="1">
        <v>9.052678043885683E-4</v>
      </c>
      <c r="AA18">
        <v>2.3399157518295043E-2</v>
      </c>
      <c r="AB18" s="1">
        <v>2.7277961503996844E-2</v>
      </c>
      <c r="AC18" s="1">
        <v>3.4736323650884554E-2</v>
      </c>
      <c r="AD18" s="1">
        <v>4.2194685797772254E-2</v>
      </c>
    </row>
    <row r="19" spans="1:30" x14ac:dyDescent="0.3">
      <c r="A19" t="s">
        <v>51</v>
      </c>
      <c r="B19" t="s">
        <v>52</v>
      </c>
      <c r="C19" t="s">
        <v>197</v>
      </c>
      <c r="D19" s="1" t="s">
        <v>197</v>
      </c>
      <c r="E19" s="1" t="s">
        <v>197</v>
      </c>
      <c r="F19" s="1" t="s">
        <v>197</v>
      </c>
      <c r="I19">
        <v>0.41626186802552878</v>
      </c>
      <c r="J19" s="1">
        <v>0.44997643693286576</v>
      </c>
      <c r="K19" s="1">
        <v>0.64648563119122371</v>
      </c>
      <c r="L19" s="1">
        <v>0.84341089084532994</v>
      </c>
      <c r="O19" t="s">
        <v>197</v>
      </c>
      <c r="P19" s="1" t="s">
        <v>197</v>
      </c>
      <c r="Q19" s="1" t="s">
        <v>197</v>
      </c>
      <c r="R19" s="1" t="s">
        <v>197</v>
      </c>
      <c r="U19" t="s">
        <v>197</v>
      </c>
      <c r="V19" s="1" t="s">
        <v>197</v>
      </c>
      <c r="W19" s="1" t="s">
        <v>197</v>
      </c>
      <c r="X19" s="1" t="s">
        <v>197</v>
      </c>
      <c r="AA19" t="s">
        <v>197</v>
      </c>
      <c r="AB19" s="1" t="s">
        <v>197</v>
      </c>
      <c r="AC19" s="1" t="s">
        <v>197</v>
      </c>
      <c r="AD19" s="1" t="s">
        <v>197</v>
      </c>
    </row>
    <row r="20" spans="1:30" x14ac:dyDescent="0.3">
      <c r="A20" t="s">
        <v>53</v>
      </c>
      <c r="B20" t="s">
        <v>54</v>
      </c>
      <c r="C20" t="s">
        <v>197</v>
      </c>
      <c r="D20" s="1" t="s">
        <v>197</v>
      </c>
      <c r="E20" s="1" t="s">
        <v>197</v>
      </c>
      <c r="F20" s="1" t="s">
        <v>197</v>
      </c>
      <c r="I20" t="s">
        <v>197</v>
      </c>
      <c r="J20" s="1" t="s">
        <v>197</v>
      </c>
      <c r="K20" s="1" t="s">
        <v>197</v>
      </c>
      <c r="L20" s="1" t="s">
        <v>197</v>
      </c>
      <c r="O20" t="s">
        <v>197</v>
      </c>
      <c r="P20" s="1" t="s">
        <v>197</v>
      </c>
      <c r="Q20" s="1" t="s">
        <v>197</v>
      </c>
      <c r="R20" s="1" t="s">
        <v>197</v>
      </c>
      <c r="U20" t="s">
        <v>197</v>
      </c>
      <c r="V20" s="1" t="s">
        <v>197</v>
      </c>
      <c r="W20" s="1" t="s">
        <v>197</v>
      </c>
      <c r="X20" s="1" t="s">
        <v>197</v>
      </c>
      <c r="AA20">
        <v>0.37231775961240887</v>
      </c>
      <c r="AB20" s="1">
        <v>0.51137471963823256</v>
      </c>
      <c r="AC20" s="1">
        <v>0.54510989033999335</v>
      </c>
      <c r="AD20" s="1">
        <v>0.5830954451644923</v>
      </c>
    </row>
    <row r="21" spans="1:30" x14ac:dyDescent="0.3">
      <c r="A21" t="s">
        <v>55</v>
      </c>
      <c r="B21" t="s">
        <v>56</v>
      </c>
      <c r="C21" t="s">
        <v>197</v>
      </c>
      <c r="D21" s="1" t="s">
        <v>197</v>
      </c>
      <c r="E21" s="1" t="s">
        <v>197</v>
      </c>
      <c r="F21" s="1" t="s">
        <v>197</v>
      </c>
      <c r="I21" t="s">
        <v>197</v>
      </c>
      <c r="J21" s="1" t="s">
        <v>197</v>
      </c>
      <c r="K21" s="1" t="s">
        <v>197</v>
      </c>
      <c r="L21" s="1" t="s">
        <v>197</v>
      </c>
      <c r="O21" t="s">
        <v>197</v>
      </c>
      <c r="P21" s="1" t="s">
        <v>197</v>
      </c>
      <c r="Q21" s="1" t="s">
        <v>197</v>
      </c>
      <c r="R21" s="1" t="s">
        <v>197</v>
      </c>
      <c r="U21" t="s">
        <v>197</v>
      </c>
      <c r="V21" s="1" t="s">
        <v>197</v>
      </c>
      <c r="W21" s="1" t="s">
        <v>197</v>
      </c>
      <c r="X21" s="1" t="s">
        <v>197</v>
      </c>
      <c r="AA21">
        <v>0.34222130308380883</v>
      </c>
      <c r="AB21" s="1">
        <v>0.51351428994788817</v>
      </c>
      <c r="AC21" s="1">
        <v>0.54739060718437738</v>
      </c>
      <c r="AD21" s="1">
        <v>0.58553509197192921</v>
      </c>
    </row>
    <row r="22" spans="1:30" x14ac:dyDescent="0.3">
      <c r="A22" t="s">
        <v>57</v>
      </c>
      <c r="B22" t="s">
        <v>58</v>
      </c>
      <c r="C22">
        <v>4.5883530133964703</v>
      </c>
      <c r="D22" s="1">
        <v>4.9553780135606296</v>
      </c>
      <c r="E22" s="1">
        <v>4.5797798559727028</v>
      </c>
      <c r="F22" s="1">
        <v>4.1954336806799812</v>
      </c>
      <c r="I22">
        <v>0.27953535408199398</v>
      </c>
      <c r="J22" s="1">
        <v>0.29428267526767421</v>
      </c>
      <c r="K22" s="1">
        <v>0.25141886471320379</v>
      </c>
      <c r="L22" s="1">
        <v>0.20853712789294485</v>
      </c>
      <c r="O22">
        <v>9.3219528005999197E-2</v>
      </c>
      <c r="P22" s="1">
        <v>0.10536728156115058</v>
      </c>
      <c r="Q22" s="1">
        <v>0.11316808283843374</v>
      </c>
      <c r="R22" s="1">
        <v>0.12093303158413984</v>
      </c>
      <c r="U22">
        <v>5.4668767603791208E-4</v>
      </c>
      <c r="V22" s="1">
        <v>6.0301686478992267E-4</v>
      </c>
      <c r="W22" s="1">
        <v>5.2646149808594975E-4</v>
      </c>
      <c r="X22" s="1">
        <v>4.3915037190886809E-4</v>
      </c>
      <c r="AA22">
        <v>9.0651159499131134E-2</v>
      </c>
      <c r="AB22" s="1">
        <v>9.5578205976896605E-2</v>
      </c>
      <c r="AC22" s="1">
        <v>8.3382574206453258E-2</v>
      </c>
      <c r="AD22" s="1">
        <v>7.118694243600987E-2</v>
      </c>
    </row>
    <row r="23" spans="1:30" x14ac:dyDescent="0.3">
      <c r="A23" t="s">
        <v>59</v>
      </c>
      <c r="B23" t="s">
        <v>60</v>
      </c>
      <c r="C23">
        <v>3.7375599999999998</v>
      </c>
      <c r="D23" s="1">
        <v>3.2839691855062827</v>
      </c>
      <c r="E23" s="1">
        <v>3.0866937627721134</v>
      </c>
      <c r="F23" s="1">
        <v>2.811185936602064</v>
      </c>
      <c r="I23">
        <v>10.945839999999999</v>
      </c>
      <c r="J23" s="1">
        <v>10.651263360860861</v>
      </c>
      <c r="K23" s="1">
        <v>10.520527449596312</v>
      </c>
      <c r="L23" s="1">
        <v>10.137462837354001</v>
      </c>
      <c r="O23">
        <v>1.50288</v>
      </c>
      <c r="P23" s="1">
        <v>1.4624341923297406</v>
      </c>
      <c r="Q23" s="1">
        <v>1.4444839586043008</v>
      </c>
      <c r="R23" s="1">
        <v>1.3918886215222015</v>
      </c>
      <c r="U23">
        <v>1.436894086898084</v>
      </c>
      <c r="V23" s="1">
        <v>1.4845762132606319</v>
      </c>
      <c r="W23" s="1">
        <v>1.5537551133042529</v>
      </c>
      <c r="X23" s="1">
        <v>1.6335270198255181</v>
      </c>
      <c r="AA23">
        <v>3.7745899999999999</v>
      </c>
      <c r="AB23" s="1">
        <v>3.6497536387785834</v>
      </c>
      <c r="AC23" s="1">
        <v>3.6049557728643693</v>
      </c>
      <c r="AD23" s="1">
        <v>3.4736951500582416</v>
      </c>
    </row>
    <row r="24" spans="1:30" x14ac:dyDescent="0.3">
      <c r="A24" t="s">
        <v>61</v>
      </c>
      <c r="B24" t="s">
        <v>62</v>
      </c>
      <c r="C24">
        <v>6.6769999999999996E-2</v>
      </c>
      <c r="D24" s="1">
        <v>7.0000000000000007E-2</v>
      </c>
      <c r="E24" s="1">
        <v>7.0000000000000007E-2</v>
      </c>
      <c r="F24" s="1">
        <v>7.0000000000000007E-2</v>
      </c>
      <c r="I24">
        <v>7.6429999999999998E-2</v>
      </c>
      <c r="J24" s="1">
        <v>0.08</v>
      </c>
      <c r="K24" s="1">
        <v>0.08</v>
      </c>
      <c r="L24" s="1">
        <v>0.08</v>
      </c>
      <c r="O24">
        <v>8.8500000000000002E-3</v>
      </c>
      <c r="P24" s="1">
        <v>8.8500000000000002E-3</v>
      </c>
      <c r="Q24" s="1">
        <v>8.8500000000000002E-3</v>
      </c>
      <c r="R24" s="1">
        <v>8.8500000000000002E-3</v>
      </c>
      <c r="U24" t="s">
        <v>196</v>
      </c>
      <c r="V24" s="1" t="s">
        <v>196</v>
      </c>
      <c r="W24" s="1" t="s">
        <v>196</v>
      </c>
      <c r="X24" s="1" t="s">
        <v>196</v>
      </c>
      <c r="AA24" t="s">
        <v>196</v>
      </c>
      <c r="AB24" s="1" t="s">
        <v>196</v>
      </c>
      <c r="AC24" s="1" t="s">
        <v>196</v>
      </c>
      <c r="AD24" s="1" t="s">
        <v>196</v>
      </c>
    </row>
    <row r="25" spans="1:30" x14ac:dyDescent="0.3">
      <c r="A25" t="s">
        <v>63</v>
      </c>
      <c r="B25" t="s">
        <v>64</v>
      </c>
      <c r="C25">
        <v>2.6249999999999999E-2</v>
      </c>
      <c r="D25" s="1">
        <v>0.02</v>
      </c>
      <c r="E25" s="1">
        <v>0.02</v>
      </c>
      <c r="F25" s="1">
        <v>0.02</v>
      </c>
      <c r="I25">
        <v>2.9482400000000002</v>
      </c>
      <c r="J25" s="1">
        <v>3.1600805858357526</v>
      </c>
      <c r="K25" s="1">
        <v>3.1709788691049852</v>
      </c>
      <c r="L25" s="1">
        <v>3.1923117813462105</v>
      </c>
      <c r="O25">
        <v>5.6650099999999997</v>
      </c>
      <c r="P25" s="1">
        <v>3.5</v>
      </c>
      <c r="Q25" s="1">
        <v>3.5</v>
      </c>
      <c r="R25" s="1">
        <v>3.5</v>
      </c>
      <c r="U25">
        <v>1.0999999999999999E-2</v>
      </c>
      <c r="V25" s="1">
        <v>1.0999999999999999E-2</v>
      </c>
      <c r="W25" s="1">
        <v>1.0999999999999999E-2</v>
      </c>
      <c r="X25" s="1">
        <v>1.0999999999999999E-2</v>
      </c>
      <c r="AA25">
        <v>2.3600000000000001E-3</v>
      </c>
      <c r="AB25" s="1">
        <v>2E-3</v>
      </c>
      <c r="AC25" s="1">
        <v>2E-3</v>
      </c>
      <c r="AD25" s="1">
        <v>2E-3</v>
      </c>
    </row>
    <row r="26" spans="1:30" x14ac:dyDescent="0.3">
      <c r="A26" t="s">
        <v>65</v>
      </c>
      <c r="B26" t="s">
        <v>66</v>
      </c>
      <c r="C26">
        <v>0.90140999999999993</v>
      </c>
      <c r="D26" s="1">
        <v>1</v>
      </c>
      <c r="E26" s="1">
        <v>1</v>
      </c>
      <c r="F26" s="1">
        <v>1</v>
      </c>
      <c r="I26">
        <v>5.5147700000000004</v>
      </c>
      <c r="J26" s="1">
        <v>5.5403099999999998</v>
      </c>
      <c r="K26" s="1">
        <v>5.5403099999999998</v>
      </c>
      <c r="L26" s="1">
        <v>5.5403099999999998</v>
      </c>
      <c r="O26">
        <v>0.95516000000000001</v>
      </c>
      <c r="P26" s="1">
        <v>1</v>
      </c>
      <c r="Q26" s="1">
        <v>1</v>
      </c>
      <c r="R26" s="1">
        <v>1</v>
      </c>
      <c r="U26">
        <v>0.54488700000000001</v>
      </c>
      <c r="V26" s="1">
        <v>0.6</v>
      </c>
      <c r="W26" s="1">
        <v>0.6</v>
      </c>
      <c r="X26" s="1">
        <v>0.6</v>
      </c>
      <c r="AA26">
        <v>2.1257700000000002</v>
      </c>
      <c r="AB26" s="1">
        <v>2.2035066666666663</v>
      </c>
      <c r="AC26" s="1">
        <v>2.2035066666666663</v>
      </c>
      <c r="AD26" s="1">
        <v>2.2035066666666663</v>
      </c>
    </row>
    <row r="27" spans="1:30" x14ac:dyDescent="0.3">
      <c r="A27" t="s">
        <v>67</v>
      </c>
      <c r="B27" t="s">
        <v>68</v>
      </c>
      <c r="C27">
        <v>5.8500000000000002E-3</v>
      </c>
      <c r="D27" s="1">
        <v>5.0000000000000001E-3</v>
      </c>
      <c r="E27" s="1">
        <v>5.0000000000000001E-3</v>
      </c>
      <c r="F27" s="1">
        <v>5.0000000000000001E-3</v>
      </c>
      <c r="I27">
        <v>7.4694100000000008</v>
      </c>
      <c r="J27" s="1">
        <v>7</v>
      </c>
      <c r="K27" s="1">
        <v>6.75</v>
      </c>
      <c r="L27" s="1">
        <v>6.53</v>
      </c>
      <c r="O27">
        <v>7.3000000000000001E-3</v>
      </c>
      <c r="P27" s="1">
        <v>8.0000000000000002E-3</v>
      </c>
      <c r="Q27" s="1">
        <v>8.0000000000000002E-3</v>
      </c>
      <c r="R27" s="1">
        <v>8.0000000000000002E-3</v>
      </c>
      <c r="U27">
        <v>4.28797689504E-2</v>
      </c>
      <c r="V27" s="1">
        <v>4.28797689504E-2</v>
      </c>
      <c r="W27" s="1">
        <v>4.28797689504E-2</v>
      </c>
      <c r="X27" s="1">
        <v>4.28797689504E-2</v>
      </c>
      <c r="AA27">
        <v>0.12211</v>
      </c>
      <c r="AB27" s="1">
        <v>0.15421153846153846</v>
      </c>
      <c r="AC27" s="1">
        <v>0.15421153846153846</v>
      </c>
      <c r="AD27" s="1">
        <v>0.15421153846153846</v>
      </c>
    </row>
    <row r="28" spans="1:30" x14ac:dyDescent="0.3">
      <c r="A28" t="s">
        <v>69</v>
      </c>
      <c r="B28" t="s">
        <v>70</v>
      </c>
      <c r="C28">
        <v>0.15068214580503339</v>
      </c>
      <c r="D28" s="1">
        <v>0.15518355598538144</v>
      </c>
      <c r="E28" s="1">
        <v>0.16029358013763875</v>
      </c>
      <c r="F28" s="1">
        <v>0.16482933874202516</v>
      </c>
      <c r="I28">
        <v>11.589461071347559</v>
      </c>
      <c r="J28" s="1">
        <v>12.231638807090114</v>
      </c>
      <c r="K28" s="1">
        <v>12.320010758977137</v>
      </c>
      <c r="L28" s="1">
        <v>12.40838271086416</v>
      </c>
      <c r="O28" t="s">
        <v>197</v>
      </c>
      <c r="P28" t="s">
        <v>197</v>
      </c>
      <c r="Q28" t="s">
        <v>197</v>
      </c>
      <c r="R28" t="s">
        <v>197</v>
      </c>
      <c r="U28">
        <v>10.03181850788528</v>
      </c>
      <c r="V28" s="1">
        <v>9.1011370382608963</v>
      </c>
      <c r="W28" s="1">
        <v>9.7708987123614701</v>
      </c>
      <c r="X28" s="1">
        <v>10.348001791685128</v>
      </c>
      <c r="AA28">
        <v>0.14342446598011835</v>
      </c>
      <c r="AB28" s="1">
        <v>0.14236438937259033</v>
      </c>
      <c r="AC28" s="1">
        <v>0.13670891332358157</v>
      </c>
      <c r="AD28" s="1">
        <v>0.1310534372745728</v>
      </c>
    </row>
    <row r="29" spans="1:30" x14ac:dyDescent="0.3">
      <c r="A29" t="s">
        <v>71</v>
      </c>
      <c r="B29" t="s">
        <v>72</v>
      </c>
      <c r="C29">
        <v>3.9535861588481117E-2</v>
      </c>
      <c r="D29" s="1">
        <v>3.7048311077283402E-2</v>
      </c>
      <c r="E29" s="1">
        <v>3.4786666633787093E-2</v>
      </c>
      <c r="F29" s="1">
        <v>3.1510872335341708E-2</v>
      </c>
      <c r="I29">
        <v>3.8585928428333327</v>
      </c>
      <c r="J29" s="1">
        <v>3.7027326666666669</v>
      </c>
      <c r="K29" s="1">
        <v>3.1984425833333341</v>
      </c>
      <c r="L29" s="1">
        <v>2.6941525000000004</v>
      </c>
      <c r="O29" t="s">
        <v>197</v>
      </c>
      <c r="P29" t="s">
        <v>197</v>
      </c>
      <c r="Q29" t="s">
        <v>197</v>
      </c>
      <c r="R29" t="s">
        <v>197</v>
      </c>
      <c r="U29">
        <v>2.9952649200668668</v>
      </c>
      <c r="V29" s="1">
        <v>2.9494227149770413</v>
      </c>
      <c r="W29" s="1">
        <v>2.966539195709482</v>
      </c>
      <c r="X29" s="1">
        <v>2.8742190272601422</v>
      </c>
      <c r="AA29">
        <v>6.6794705833333315E-2</v>
      </c>
      <c r="AB29" s="1">
        <v>6.4096666666666677E-2</v>
      </c>
      <c r="AC29" s="1">
        <v>5.5367083333333338E-2</v>
      </c>
      <c r="AD29" s="1">
        <v>4.6637499999999998E-2</v>
      </c>
    </row>
    <row r="30" spans="1:30" x14ac:dyDescent="0.3">
      <c r="A30" t="s">
        <v>73</v>
      </c>
      <c r="B30" t="s">
        <v>74</v>
      </c>
      <c r="C30">
        <v>3.8774115321873096E-2</v>
      </c>
      <c r="D30" s="1">
        <v>4.691029618304101E-2</v>
      </c>
      <c r="E30" s="1">
        <v>4.6944761749365231E-2</v>
      </c>
      <c r="F30" s="1">
        <v>4.6962090403365547E-2</v>
      </c>
      <c r="I30">
        <v>2.8438190460776256</v>
      </c>
      <c r="J30" s="1">
        <v>2.8180336666666665</v>
      </c>
      <c r="K30" s="1">
        <v>2.7812185</v>
      </c>
      <c r="L30" s="1">
        <v>2.7444033333333331</v>
      </c>
      <c r="O30" t="s">
        <v>197</v>
      </c>
      <c r="P30" t="s">
        <v>197</v>
      </c>
      <c r="Q30" t="s">
        <v>197</v>
      </c>
      <c r="R30" t="s">
        <v>197</v>
      </c>
      <c r="U30">
        <v>2.0286179966607607</v>
      </c>
      <c r="V30" s="1">
        <v>1.9263939845121949</v>
      </c>
      <c r="W30" s="1">
        <v>1.887153774878048</v>
      </c>
      <c r="X30" s="1">
        <v>1.8482861499999999</v>
      </c>
      <c r="AA30">
        <v>3.392619824200914E-2</v>
      </c>
      <c r="AB30" s="1">
        <v>3.3618583770248636E-2</v>
      </c>
      <c r="AC30" s="1">
        <v>3.3179386120043494E-2</v>
      </c>
      <c r="AD30" s="1">
        <v>3.2740188469838338E-2</v>
      </c>
    </row>
    <row r="31" spans="1:30" x14ac:dyDescent="0.3">
      <c r="A31" t="s">
        <v>75</v>
      </c>
      <c r="B31" t="s">
        <v>76</v>
      </c>
      <c r="C31">
        <v>6.3846655380961603E-5</v>
      </c>
      <c r="D31" s="1">
        <v>1.0591986971740601E-3</v>
      </c>
      <c r="E31" s="1">
        <v>1.3815635180531218E-3</v>
      </c>
      <c r="F31" s="1">
        <v>1.7039283389321833E-3</v>
      </c>
      <c r="I31">
        <v>4.1705862593343156E-2</v>
      </c>
      <c r="J31" s="1">
        <v>5.362833333333334E-2</v>
      </c>
      <c r="K31" s="1">
        <v>6.9950000000000012E-2</v>
      </c>
      <c r="L31" s="1">
        <v>8.6271666666666677E-2</v>
      </c>
      <c r="O31" t="s">
        <v>197</v>
      </c>
      <c r="P31" t="s">
        <v>197</v>
      </c>
      <c r="Q31" t="s">
        <v>197</v>
      </c>
      <c r="R31" t="s">
        <v>197</v>
      </c>
      <c r="U31">
        <v>2.686358763757353E-2</v>
      </c>
      <c r="V31" s="1">
        <v>3.0037470967741932E-2</v>
      </c>
      <c r="W31" s="1">
        <v>4.5056206451612887E-2</v>
      </c>
      <c r="X31" s="1">
        <v>5.5569321290322569E-2</v>
      </c>
      <c r="AA31">
        <v>2.0867836894453329E-3</v>
      </c>
      <c r="AB31" s="1">
        <v>2.683333333333334E-3</v>
      </c>
      <c r="AC31" s="1">
        <v>3.5000000000000001E-3</v>
      </c>
      <c r="AD31" s="1">
        <v>4.3166666666666666E-3</v>
      </c>
    </row>
    <row r="32" spans="1:30" x14ac:dyDescent="0.3">
      <c r="A32" t="s">
        <v>77</v>
      </c>
      <c r="B32" t="s">
        <v>78</v>
      </c>
      <c r="C32">
        <v>1.9905924664926244E-2</v>
      </c>
      <c r="D32" s="1">
        <v>1.7136816047959642E-2</v>
      </c>
      <c r="E32" s="1">
        <v>2.2265504260336081E-2</v>
      </c>
      <c r="F32" s="1">
        <v>2.7851213692114591E-2</v>
      </c>
      <c r="I32">
        <v>0.40869129099999996</v>
      </c>
      <c r="J32" s="1">
        <v>0.35236260496956529</v>
      </c>
      <c r="K32" s="1">
        <v>0.43244501518992112</v>
      </c>
      <c r="L32" s="1">
        <v>0.51252742541027685</v>
      </c>
      <c r="O32" t="s">
        <v>197</v>
      </c>
      <c r="P32" t="s">
        <v>197</v>
      </c>
      <c r="Q32" t="s">
        <v>197</v>
      </c>
      <c r="R32" t="s">
        <v>197</v>
      </c>
      <c r="U32">
        <v>2.5677941668557187</v>
      </c>
      <c r="V32" s="1">
        <v>1.7430990410291043</v>
      </c>
      <c r="W32" s="1">
        <v>2.3317105721264588</v>
      </c>
      <c r="X32" s="1">
        <v>2.9410958149914292</v>
      </c>
      <c r="AA32">
        <v>3.3446979999999992E-3</v>
      </c>
      <c r="AB32" s="1">
        <v>2.8837083785974165E-3</v>
      </c>
      <c r="AC32" s="1">
        <v>3.5390966464604661E-3</v>
      </c>
      <c r="AD32" s="1">
        <v>4.1944849143235154E-3</v>
      </c>
    </row>
    <row r="33" spans="1:30" x14ac:dyDescent="0.3">
      <c r="A33" t="s">
        <v>79</v>
      </c>
      <c r="B33" t="s">
        <v>80</v>
      </c>
      <c r="C33" t="s">
        <v>198</v>
      </c>
      <c r="D33" s="1" t="s">
        <v>198</v>
      </c>
      <c r="E33" s="1" t="s">
        <v>198</v>
      </c>
      <c r="F33" s="1" t="s">
        <v>198</v>
      </c>
      <c r="I33" t="s">
        <v>198</v>
      </c>
      <c r="J33" s="1" t="s">
        <v>198</v>
      </c>
      <c r="K33" s="1" t="s">
        <v>198</v>
      </c>
      <c r="L33" s="1" t="s">
        <v>198</v>
      </c>
      <c r="O33" t="s">
        <v>197</v>
      </c>
      <c r="P33" t="s">
        <v>197</v>
      </c>
      <c r="Q33" t="s">
        <v>197</v>
      </c>
      <c r="R33" t="s">
        <v>197</v>
      </c>
      <c r="U33" t="s">
        <v>199</v>
      </c>
      <c r="V33" s="1" t="s">
        <v>199</v>
      </c>
      <c r="W33" s="1" t="s">
        <v>199</v>
      </c>
      <c r="X33" s="1" t="s">
        <v>199</v>
      </c>
      <c r="AA33" t="s">
        <v>198</v>
      </c>
      <c r="AB33" s="1" t="s">
        <v>198</v>
      </c>
      <c r="AC33" s="1" t="s">
        <v>198</v>
      </c>
      <c r="AD33" s="1" t="s">
        <v>198</v>
      </c>
    </row>
    <row r="34" spans="1:30" x14ac:dyDescent="0.3">
      <c r="A34" t="s">
        <v>81</v>
      </c>
      <c r="B34" t="s">
        <v>82</v>
      </c>
      <c r="C34">
        <v>9.5048551937194261E-5</v>
      </c>
      <c r="D34" s="1">
        <v>9.9408828843718751E-5</v>
      </c>
      <c r="E34" s="1">
        <v>1.0112277416861046E-4</v>
      </c>
      <c r="F34" s="1">
        <v>1.0283671949350216E-4</v>
      </c>
      <c r="I34">
        <v>3.2326226666666673E-3</v>
      </c>
      <c r="J34" s="1">
        <v>3.3809166666666671E-3</v>
      </c>
      <c r="K34" s="1">
        <v>3.4392083333333336E-3</v>
      </c>
      <c r="L34" s="1">
        <v>3.4974999999999997E-3</v>
      </c>
      <c r="O34" t="s">
        <v>197</v>
      </c>
      <c r="P34" t="s">
        <v>197</v>
      </c>
      <c r="Q34" t="s">
        <v>197</v>
      </c>
      <c r="R34" t="s">
        <v>197</v>
      </c>
      <c r="U34">
        <v>3.0997685759999996E-3</v>
      </c>
      <c r="V34" s="1">
        <v>3.1301760000000001E-3</v>
      </c>
      <c r="W34" s="1">
        <v>3.2978640000000002E-3</v>
      </c>
      <c r="X34" s="1">
        <v>3.3537599999999999E-3</v>
      </c>
      <c r="AA34">
        <v>1.6174666666666666E-4</v>
      </c>
      <c r="AB34" s="1">
        <v>1.6916666666666669E-4</v>
      </c>
      <c r="AC34" s="1">
        <v>1.7208333333333336E-4</v>
      </c>
      <c r="AD34" s="1">
        <v>1.75E-4</v>
      </c>
    </row>
    <row r="35" spans="1:30" x14ac:dyDescent="0.3">
      <c r="A35" t="s">
        <v>83</v>
      </c>
      <c r="B35" t="s">
        <v>84</v>
      </c>
      <c r="C35">
        <v>3.431761392593908E-4</v>
      </c>
      <c r="D35" s="1">
        <v>3.5101922506953831E-4</v>
      </c>
      <c r="E35" s="1">
        <v>3.2908052350269219E-4</v>
      </c>
      <c r="F35" s="1">
        <v>3.0714182193584602E-4</v>
      </c>
      <c r="I35">
        <v>9.8863207083333335E-2</v>
      </c>
      <c r="J35" s="1">
        <v>0.10112266666666667</v>
      </c>
      <c r="K35" s="1">
        <v>9.4802499999999998E-2</v>
      </c>
      <c r="L35" s="1">
        <v>8.8482333333333343E-2</v>
      </c>
      <c r="O35" t="s">
        <v>197</v>
      </c>
      <c r="P35" t="s">
        <v>197</v>
      </c>
      <c r="Q35" t="s">
        <v>197</v>
      </c>
      <c r="R35" t="s">
        <v>197</v>
      </c>
      <c r="U35">
        <v>7.795299915789475E-3</v>
      </c>
      <c r="V35" s="1">
        <v>8.2226273684210538E-3</v>
      </c>
      <c r="W35" s="1">
        <v>7.4751157894736844E-3</v>
      </c>
      <c r="X35" s="1">
        <v>6.9767747368421054E-3</v>
      </c>
      <c r="AA35">
        <v>1.2774708333333335E-3</v>
      </c>
      <c r="AB35" s="1">
        <v>1.3066666666666669E-3</v>
      </c>
      <c r="AC35" s="1">
        <v>1.2250000000000002E-3</v>
      </c>
      <c r="AD35" s="1">
        <v>1.1433333333333334E-3</v>
      </c>
    </row>
    <row r="36" spans="1:30" x14ac:dyDescent="0.3">
      <c r="A36" t="s">
        <v>85</v>
      </c>
      <c r="B36" t="s">
        <v>86</v>
      </c>
      <c r="C36" t="s">
        <v>198</v>
      </c>
      <c r="D36" s="1" t="s">
        <v>198</v>
      </c>
      <c r="E36" s="1" t="s">
        <v>198</v>
      </c>
      <c r="F36" s="1" t="s">
        <v>198</v>
      </c>
      <c r="I36" t="s">
        <v>198</v>
      </c>
      <c r="J36" s="1" t="s">
        <v>198</v>
      </c>
      <c r="K36" s="1" t="s">
        <v>198</v>
      </c>
      <c r="L36" s="1" t="s">
        <v>198</v>
      </c>
      <c r="O36" t="s">
        <v>197</v>
      </c>
      <c r="P36" t="s">
        <v>197</v>
      </c>
      <c r="Q36" t="s">
        <v>197</v>
      </c>
      <c r="R36" t="s">
        <v>197</v>
      </c>
      <c r="U36" t="s">
        <v>199</v>
      </c>
      <c r="V36" s="1" t="s">
        <v>199</v>
      </c>
      <c r="W36" s="1" t="s">
        <v>199</v>
      </c>
      <c r="X36" s="1" t="s">
        <v>199</v>
      </c>
      <c r="AA36" t="s">
        <v>198</v>
      </c>
      <c r="AB36" s="1" t="s">
        <v>198</v>
      </c>
      <c r="AC36" s="1" t="s">
        <v>198</v>
      </c>
      <c r="AD36" s="1" t="s">
        <v>198</v>
      </c>
    </row>
    <row r="37" spans="1:30" x14ac:dyDescent="0.3">
      <c r="A37" t="s">
        <v>87</v>
      </c>
      <c r="B37" t="s">
        <v>88</v>
      </c>
      <c r="C37">
        <v>5.1232820642253707E-2</v>
      </c>
      <c r="D37" s="1">
        <v>5.1700467705416919E-2</v>
      </c>
      <c r="E37" s="1">
        <v>5.3491855786723157E-2</v>
      </c>
      <c r="F37" s="1">
        <v>5.5283243868029387E-2</v>
      </c>
      <c r="I37">
        <v>1.4835842156383576</v>
      </c>
      <c r="J37" s="1">
        <v>1.487338952120548</v>
      </c>
      <c r="K37" s="1">
        <v>1.5411289521205478</v>
      </c>
      <c r="L37" s="1">
        <v>1.594918952120548</v>
      </c>
      <c r="O37" t="s">
        <v>197</v>
      </c>
      <c r="P37" t="s">
        <v>197</v>
      </c>
      <c r="Q37" t="s">
        <v>197</v>
      </c>
      <c r="R37" t="s">
        <v>197</v>
      </c>
      <c r="U37">
        <v>2.3705811587397534</v>
      </c>
      <c r="V37" s="1">
        <v>2.4000510234063928</v>
      </c>
      <c r="W37" s="1">
        <v>2.4837859834063933</v>
      </c>
      <c r="X37" s="1">
        <v>2.5675209434063926</v>
      </c>
      <c r="AA37">
        <v>2.9472540828767151E-2</v>
      </c>
      <c r="AB37" s="1">
        <v>2.9450263890410958E-2</v>
      </c>
      <c r="AC37" s="1">
        <v>3.0550263890410961E-2</v>
      </c>
      <c r="AD37" s="1">
        <v>3.1650263890410958E-2</v>
      </c>
    </row>
    <row r="38" spans="1:30" x14ac:dyDescent="0.3">
      <c r="A38" t="s">
        <v>89</v>
      </c>
      <c r="B38" t="s">
        <v>62</v>
      </c>
      <c r="C38">
        <v>7.3135224092165025E-4</v>
      </c>
      <c r="D38" s="1">
        <v>8.7803822059313549E-4</v>
      </c>
      <c r="E38" s="1">
        <v>9.9302489170276578E-4</v>
      </c>
      <c r="F38" s="1">
        <v>1.108011562812396E-3</v>
      </c>
      <c r="I38">
        <v>2.8509719834548997</v>
      </c>
      <c r="J38" s="1">
        <v>3.7130390000000002</v>
      </c>
      <c r="K38" s="1">
        <v>4.1985840000000003</v>
      </c>
      <c r="L38" s="1">
        <v>4.6841289999999995</v>
      </c>
      <c r="O38" t="s">
        <v>197</v>
      </c>
      <c r="P38" t="s">
        <v>197</v>
      </c>
      <c r="Q38" t="s">
        <v>197</v>
      </c>
      <c r="R38" t="s">
        <v>197</v>
      </c>
      <c r="U38">
        <v>3.1801609432817103E-2</v>
      </c>
      <c r="V38" s="1">
        <v>4.0779999999999997E-2</v>
      </c>
      <c r="W38" s="1">
        <v>4.5879999999999997E-2</v>
      </c>
      <c r="X38" s="1">
        <v>5.0979999999999998E-2</v>
      </c>
      <c r="AA38">
        <v>6.3603218865634211E-3</v>
      </c>
      <c r="AB38" s="1">
        <v>8.1560000000000001E-3</v>
      </c>
      <c r="AC38" s="1">
        <v>9.1760000000000001E-3</v>
      </c>
      <c r="AD38" s="1">
        <v>1.0196E-2</v>
      </c>
    </row>
    <row r="39" spans="1:30" x14ac:dyDescent="0.3">
      <c r="A39" t="s">
        <v>90</v>
      </c>
      <c r="B39" t="s">
        <v>91</v>
      </c>
      <c r="C39">
        <v>12.649969942350975</v>
      </c>
      <c r="D39" s="1">
        <v>12.526266823230854</v>
      </c>
      <c r="E39" s="1">
        <v>12.571436253235708</v>
      </c>
      <c r="F39" s="1">
        <v>12.562269759573754</v>
      </c>
      <c r="I39">
        <v>1.8062307200000001</v>
      </c>
      <c r="J39" s="1">
        <v>1.7976296213333334</v>
      </c>
      <c r="K39" s="1">
        <v>1.7976296213333334</v>
      </c>
      <c r="L39" s="1">
        <v>1.7976296213333334</v>
      </c>
      <c r="O39" t="s">
        <v>197</v>
      </c>
      <c r="P39" t="s">
        <v>197</v>
      </c>
      <c r="Q39" t="s">
        <v>197</v>
      </c>
      <c r="R39" t="s">
        <v>197</v>
      </c>
      <c r="U39">
        <v>15.738931584166927</v>
      </c>
      <c r="V39" s="1">
        <v>15.39251496422321</v>
      </c>
      <c r="W39" s="1">
        <v>15.741523484511003</v>
      </c>
      <c r="X39" s="1">
        <v>16.00772729643657</v>
      </c>
      <c r="AA39">
        <v>0.17611872000000001</v>
      </c>
      <c r="AB39" s="1">
        <v>0.17528005942857144</v>
      </c>
      <c r="AC39" s="1">
        <v>0.17528005942857144</v>
      </c>
      <c r="AD39" s="1">
        <v>0.17528005942857144</v>
      </c>
    </row>
    <row r="40" spans="1:30" x14ac:dyDescent="0.3">
      <c r="A40" t="s">
        <v>92</v>
      </c>
      <c r="B40" t="s">
        <v>93</v>
      </c>
      <c r="C40" t="s">
        <v>197</v>
      </c>
      <c r="D40" s="1" t="s">
        <v>197</v>
      </c>
      <c r="E40" s="1" t="s">
        <v>197</v>
      </c>
      <c r="F40" s="1" t="s">
        <v>197</v>
      </c>
      <c r="I40" t="s">
        <v>197</v>
      </c>
      <c r="J40" s="1" t="s">
        <v>197</v>
      </c>
      <c r="K40" s="1" t="s">
        <v>197</v>
      </c>
      <c r="L40" s="1" t="s">
        <v>197</v>
      </c>
      <c r="O40" t="s">
        <v>197</v>
      </c>
      <c r="P40" t="s">
        <v>197</v>
      </c>
      <c r="Q40" t="s">
        <v>197</v>
      </c>
      <c r="R40" t="s">
        <v>197</v>
      </c>
      <c r="U40" t="s">
        <v>197</v>
      </c>
      <c r="V40" s="1" t="s">
        <v>197</v>
      </c>
      <c r="W40" s="1" t="s">
        <v>197</v>
      </c>
      <c r="X40" s="1" t="s">
        <v>197</v>
      </c>
      <c r="AA40" t="s">
        <v>197</v>
      </c>
      <c r="AB40" s="1" t="s">
        <v>197</v>
      </c>
      <c r="AC40" s="1" t="s">
        <v>197</v>
      </c>
      <c r="AD40" s="1" t="s">
        <v>197</v>
      </c>
    </row>
    <row r="41" spans="1:30" x14ac:dyDescent="0.3">
      <c r="A41" t="s">
        <v>94</v>
      </c>
      <c r="B41" t="s">
        <v>95</v>
      </c>
      <c r="C41">
        <v>3.2899999999999995E-3</v>
      </c>
      <c r="D41" s="1">
        <v>3.0000000000000001E-3</v>
      </c>
      <c r="E41" s="1">
        <v>3.0000000000000001E-3</v>
      </c>
      <c r="F41" s="1">
        <v>3.0000000000000001E-3</v>
      </c>
      <c r="I41">
        <v>0.48746999999999996</v>
      </c>
      <c r="J41" s="1">
        <v>0.32</v>
      </c>
      <c r="K41" s="1">
        <v>0.28000000000000003</v>
      </c>
      <c r="L41" s="1">
        <v>0.24</v>
      </c>
      <c r="O41">
        <v>2.2999999999999998E-4</v>
      </c>
      <c r="P41" s="1">
        <v>2.2999999999999998E-4</v>
      </c>
      <c r="Q41" s="1">
        <v>2.2999999999999998E-4</v>
      </c>
      <c r="R41" s="1">
        <v>2.2999999999999998E-4</v>
      </c>
      <c r="U41">
        <v>0.43112323494683719</v>
      </c>
      <c r="V41" s="1">
        <v>0.41349644155353105</v>
      </c>
      <c r="W41" s="1">
        <v>0.39399648158240064</v>
      </c>
      <c r="X41" s="1">
        <v>0.29782046315688759</v>
      </c>
      <c r="AA41">
        <v>0.34208000000000005</v>
      </c>
      <c r="AB41" s="1">
        <v>0.24</v>
      </c>
      <c r="AC41" s="1">
        <v>0.22</v>
      </c>
      <c r="AD41" s="1">
        <v>0.21</v>
      </c>
    </row>
    <row r="42" spans="1:30" x14ac:dyDescent="0.3">
      <c r="A42" t="s">
        <v>96</v>
      </c>
      <c r="B42" t="s">
        <v>97</v>
      </c>
      <c r="C42" t="s">
        <v>198</v>
      </c>
      <c r="D42" s="1" t="s">
        <v>198</v>
      </c>
      <c r="E42" s="1" t="s">
        <v>198</v>
      </c>
      <c r="F42" s="1" t="s">
        <v>198</v>
      </c>
      <c r="I42" t="s">
        <v>198</v>
      </c>
      <c r="J42" s="1" t="s">
        <v>198</v>
      </c>
      <c r="K42" s="1" t="s">
        <v>198</v>
      </c>
      <c r="L42" s="1" t="s">
        <v>198</v>
      </c>
      <c r="O42" t="s">
        <v>198</v>
      </c>
      <c r="P42" s="1" t="s">
        <v>198</v>
      </c>
      <c r="Q42" s="1" t="s">
        <v>198</v>
      </c>
      <c r="R42" s="1" t="s">
        <v>198</v>
      </c>
      <c r="U42" t="s">
        <v>198</v>
      </c>
      <c r="V42" s="1" t="s">
        <v>198</v>
      </c>
      <c r="W42" s="1" t="s">
        <v>198</v>
      </c>
      <c r="X42" s="1" t="s">
        <v>198</v>
      </c>
      <c r="AA42" t="s">
        <v>198</v>
      </c>
      <c r="AB42" s="1" t="s">
        <v>198</v>
      </c>
      <c r="AC42" s="1" t="s">
        <v>198</v>
      </c>
      <c r="AD42" s="1" t="s">
        <v>198</v>
      </c>
    </row>
    <row r="43" spans="1:30" x14ac:dyDescent="0.3">
      <c r="A43" t="s">
        <v>98</v>
      </c>
      <c r="B43" t="s">
        <v>99</v>
      </c>
      <c r="C43" s="2">
        <f>C12+C13+C14+C22+C23+C24+C25+C26+C27+C28+C39+C41</f>
        <v>53.360046684671538</v>
      </c>
      <c r="D43" s="3">
        <f t="shared" ref="D43:F43" si="0">D12+D13+D14+D22+D23+D24+D25+D26+D27+D28+D39+D41</f>
        <v>53.270737349827392</v>
      </c>
      <c r="E43" s="3">
        <f t="shared" si="0"/>
        <v>53.675570494478485</v>
      </c>
      <c r="F43" s="3">
        <f t="shared" si="0"/>
        <v>53.959600094069835</v>
      </c>
      <c r="I43" s="2">
        <f>SUM(I12:I42)-I28-I14</f>
        <v>45.727302405347764</v>
      </c>
      <c r="J43" s="3">
        <f t="shared" ref="J43:L43" si="1">SUM(J12:J42)-J28-J14</f>
        <v>45.888132269567279</v>
      </c>
      <c r="K43" s="3">
        <f t="shared" si="1"/>
        <v>46.240966633013414</v>
      </c>
      <c r="L43" s="3">
        <f t="shared" si="1"/>
        <v>46.433415242021432</v>
      </c>
      <c r="O43" s="2">
        <f>SUM(O12:O42)-O14</f>
        <v>13.176940012487716</v>
      </c>
      <c r="P43" s="3">
        <f t="shared" ref="P43:R43" si="2">SUM(P12:P42)-P14</f>
        <v>9.049840772032514</v>
      </c>
      <c r="Q43" s="3">
        <f t="shared" si="2"/>
        <v>9.3076819869629031</v>
      </c>
      <c r="R43" s="3">
        <f t="shared" si="2"/>
        <v>9.3344091934987983</v>
      </c>
      <c r="U43" s="2">
        <f>SUM(U12:U42)-U28-U14</f>
        <v>29.446953092047153</v>
      </c>
      <c r="V43" s="3">
        <f t="shared" ref="V43:X43" si="3">SUM(V12:V42)-V28-V14</f>
        <v>28.34892990038874</v>
      </c>
      <c r="W43" s="3">
        <f t="shared" si="3"/>
        <v>29.666554054781354</v>
      </c>
      <c r="X43" s="3">
        <f t="shared" si="3"/>
        <v>30.487022310322676</v>
      </c>
      <c r="AA43" s="2">
        <f>SUM(AA12:AA42)-AA28-AA14</f>
        <v>9.0804451362526422</v>
      </c>
      <c r="AB43" s="3">
        <f t="shared" ref="AB43:AD43" si="4">SUM(AB12:AB42)-AB28-AB14</f>
        <v>9.2582816703328064</v>
      </c>
      <c r="AC43" s="3">
        <f t="shared" si="4"/>
        <v>9.2360979500788858</v>
      </c>
      <c r="AD43" s="3">
        <f t="shared" si="4"/>
        <v>9.1115010474660583</v>
      </c>
    </row>
    <row r="54" spans="9:9" x14ac:dyDescent="0.3">
      <c r="I54" t="s">
        <v>100</v>
      </c>
    </row>
    <row r="55" spans="9:9" x14ac:dyDescent="0.3">
      <c r="I55" t="s">
        <v>101</v>
      </c>
    </row>
    <row r="56" spans="9:9" x14ac:dyDescent="0.3">
      <c r="I56" t="s">
        <v>102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4" sqref="B4:B6"/>
    </sheetView>
  </sheetViews>
  <sheetFormatPr defaultRowHeight="15.05" x14ac:dyDescent="0.3"/>
  <cols>
    <col min="2" max="2" width="33.69921875" customWidth="1"/>
  </cols>
  <sheetData>
    <row r="1" spans="1:16" x14ac:dyDescent="0.3">
      <c r="A1" t="s">
        <v>103</v>
      </c>
    </row>
    <row r="2" spans="1:16" x14ac:dyDescent="0.3">
      <c r="A2" t="s">
        <v>18</v>
      </c>
    </row>
    <row r="4" spans="1:16" x14ac:dyDescent="0.3">
      <c r="A4" t="s">
        <v>19</v>
      </c>
      <c r="B4" t="s">
        <v>194</v>
      </c>
      <c r="C4" t="s">
        <v>20</v>
      </c>
    </row>
    <row r="5" spans="1:16" x14ac:dyDescent="0.3">
      <c r="A5" t="s">
        <v>104</v>
      </c>
      <c r="B5" t="s">
        <v>195</v>
      </c>
      <c r="C5" t="s">
        <v>22</v>
      </c>
    </row>
    <row r="6" spans="1:16" x14ac:dyDescent="0.3">
      <c r="A6" t="s">
        <v>23</v>
      </c>
      <c r="B6" t="s">
        <v>200</v>
      </c>
      <c r="C6" t="s">
        <v>24</v>
      </c>
    </row>
    <row r="8" spans="1:16" x14ac:dyDescent="0.3">
      <c r="B8" t="s">
        <v>105</v>
      </c>
      <c r="D8" t="s">
        <v>106</v>
      </c>
      <c r="P8" t="s">
        <v>105</v>
      </c>
    </row>
    <row r="9" spans="1:16" x14ac:dyDescent="0.3">
      <c r="A9" t="s">
        <v>107</v>
      </c>
      <c r="B9" t="s">
        <v>108</v>
      </c>
      <c r="C9" t="s">
        <v>109</v>
      </c>
      <c r="D9">
        <v>2020</v>
      </c>
      <c r="E9">
        <v>2025</v>
      </c>
      <c r="F9">
        <v>2030</v>
      </c>
      <c r="G9" t="s">
        <v>110</v>
      </c>
      <c r="I9" t="s">
        <v>111</v>
      </c>
      <c r="J9" t="s">
        <v>112</v>
      </c>
      <c r="P9" t="s">
        <v>108</v>
      </c>
    </row>
    <row r="10" spans="1:16" x14ac:dyDescent="0.3">
      <c r="A10" t="s">
        <v>113</v>
      </c>
      <c r="P10">
        <v>0</v>
      </c>
    </row>
    <row r="11" spans="1:16" x14ac:dyDescent="0.3">
      <c r="A11" t="s">
        <v>114</v>
      </c>
      <c r="C11" t="s">
        <v>115</v>
      </c>
      <c r="D11" t="s">
        <v>116</v>
      </c>
      <c r="I11" t="s">
        <v>117</v>
      </c>
      <c r="P11">
        <v>0</v>
      </c>
    </row>
    <row r="12" spans="1:16" x14ac:dyDescent="0.3">
      <c r="A12" t="s">
        <v>118</v>
      </c>
      <c r="I12" t="s">
        <v>119</v>
      </c>
      <c r="P12">
        <v>0</v>
      </c>
    </row>
    <row r="13" spans="1:16" x14ac:dyDescent="0.3">
      <c r="A13" t="s">
        <v>120</v>
      </c>
      <c r="I13" t="s">
        <v>121</v>
      </c>
      <c r="P13">
        <v>0</v>
      </c>
    </row>
    <row r="14" spans="1:16" x14ac:dyDescent="0.3">
      <c r="A14" t="s">
        <v>122</v>
      </c>
      <c r="I14" t="s">
        <v>123</v>
      </c>
      <c r="P14">
        <v>0</v>
      </c>
    </row>
    <row r="15" spans="1:16" x14ac:dyDescent="0.3">
      <c r="A15" t="s">
        <v>124</v>
      </c>
      <c r="I15" t="s">
        <v>125</v>
      </c>
      <c r="P15">
        <v>0</v>
      </c>
    </row>
    <row r="16" spans="1:16" x14ac:dyDescent="0.3">
      <c r="A16" t="s">
        <v>126</v>
      </c>
      <c r="P16">
        <v>0</v>
      </c>
    </row>
    <row r="17" spans="1:16" x14ac:dyDescent="0.3">
      <c r="A17" t="s">
        <v>127</v>
      </c>
      <c r="P17">
        <v>0</v>
      </c>
    </row>
    <row r="18" spans="1:16" x14ac:dyDescent="0.3">
      <c r="A18" t="s">
        <v>128</v>
      </c>
      <c r="D18" s="2">
        <v>102.88461599999999</v>
      </c>
      <c r="E18" s="2">
        <v>104.346324</v>
      </c>
      <c r="F18" s="2">
        <v>105.82534799999999</v>
      </c>
      <c r="I18" t="s">
        <v>129</v>
      </c>
      <c r="P18">
        <v>0</v>
      </c>
    </row>
    <row r="19" spans="1:16" x14ac:dyDescent="0.3">
      <c r="A19" t="s">
        <v>130</v>
      </c>
      <c r="D19" s="2">
        <v>35.549928000000001</v>
      </c>
      <c r="E19" s="2">
        <v>34.915031999999997</v>
      </c>
      <c r="F19" s="2">
        <v>36.676404000000005</v>
      </c>
      <c r="I19" t="s">
        <v>129</v>
      </c>
      <c r="P19">
        <v>0</v>
      </c>
    </row>
    <row r="20" spans="1:16" x14ac:dyDescent="0.3">
      <c r="A20" t="s">
        <v>131</v>
      </c>
      <c r="D20" s="2">
        <v>5.4273599999999993</v>
      </c>
      <c r="E20" s="2">
        <v>4.3109640000000002</v>
      </c>
      <c r="F20" s="2">
        <v>3.4626600000000001</v>
      </c>
      <c r="I20" t="s">
        <v>129</v>
      </c>
      <c r="P20">
        <v>0</v>
      </c>
    </row>
    <row r="21" spans="1:16" x14ac:dyDescent="0.3">
      <c r="A21" t="s">
        <v>132</v>
      </c>
      <c r="D21" s="2">
        <v>56.154455999999996</v>
      </c>
      <c r="E21" s="2">
        <v>62.946576</v>
      </c>
      <c r="F21" s="2">
        <v>61.635348</v>
      </c>
      <c r="I21" t="s">
        <v>129</v>
      </c>
    </row>
    <row r="22" spans="1:16" x14ac:dyDescent="0.3">
      <c r="A22" t="s">
        <v>133</v>
      </c>
      <c r="D22" s="2">
        <v>7.7704560000000003</v>
      </c>
      <c r="E22" s="2">
        <v>10.129356</v>
      </c>
      <c r="F22" s="2">
        <v>12.589163999999998</v>
      </c>
      <c r="I22" t="s">
        <v>129</v>
      </c>
    </row>
    <row r="23" spans="1:16" x14ac:dyDescent="0.3">
      <c r="A23" t="s">
        <v>134</v>
      </c>
      <c r="I23" t="s">
        <v>129</v>
      </c>
    </row>
    <row r="24" spans="1:16" x14ac:dyDescent="0.3">
      <c r="A24" t="s">
        <v>135</v>
      </c>
      <c r="I24" t="s">
        <v>129</v>
      </c>
    </row>
    <row r="25" spans="1:16" x14ac:dyDescent="0.3">
      <c r="A25" t="s">
        <v>136</v>
      </c>
    </row>
    <row r="26" spans="1:16" x14ac:dyDescent="0.3">
      <c r="A26" t="s">
        <v>137</v>
      </c>
      <c r="I26" t="s">
        <v>138</v>
      </c>
    </row>
    <row r="27" spans="1:16" x14ac:dyDescent="0.3">
      <c r="A27" t="s">
        <v>139</v>
      </c>
      <c r="I27" t="s">
        <v>138</v>
      </c>
    </row>
    <row r="28" spans="1:16" x14ac:dyDescent="0.3">
      <c r="A28" t="s">
        <v>140</v>
      </c>
      <c r="I28" t="s">
        <v>138</v>
      </c>
    </row>
    <row r="29" spans="1:16" x14ac:dyDescent="0.3">
      <c r="A29" t="s">
        <v>141</v>
      </c>
      <c r="I29" t="s">
        <v>138</v>
      </c>
    </row>
    <row r="30" spans="1:16" x14ac:dyDescent="0.3">
      <c r="A30" t="s">
        <v>142</v>
      </c>
    </row>
    <row r="31" spans="1:16" x14ac:dyDescent="0.3">
      <c r="A31" t="s">
        <v>143</v>
      </c>
    </row>
    <row r="32" spans="1:16" x14ac:dyDescent="0.3">
      <c r="A32" t="s">
        <v>144</v>
      </c>
    </row>
    <row r="33" spans="1:9" x14ac:dyDescent="0.3">
      <c r="A33" t="s">
        <v>145</v>
      </c>
      <c r="I33" t="s">
        <v>146</v>
      </c>
    </row>
    <row r="34" spans="1:9" x14ac:dyDescent="0.3">
      <c r="A34" t="s">
        <v>147</v>
      </c>
    </row>
    <row r="35" spans="1:9" x14ac:dyDescent="0.3">
      <c r="A35" t="s">
        <v>148</v>
      </c>
    </row>
    <row r="36" spans="1:9" x14ac:dyDescent="0.3">
      <c r="A36" t="s">
        <v>145</v>
      </c>
      <c r="I36" t="s">
        <v>149</v>
      </c>
    </row>
    <row r="37" spans="1:9" x14ac:dyDescent="0.3">
      <c r="A37" t="s">
        <v>150</v>
      </c>
    </row>
    <row r="38" spans="1:9" x14ac:dyDescent="0.3">
      <c r="A38" t="s">
        <v>143</v>
      </c>
    </row>
    <row r="39" spans="1:9" x14ac:dyDescent="0.3">
      <c r="A39" t="s">
        <v>151</v>
      </c>
      <c r="I39" t="s">
        <v>152</v>
      </c>
    </row>
    <row r="40" spans="1:9" x14ac:dyDescent="0.3">
      <c r="A40" t="s">
        <v>147</v>
      </c>
    </row>
    <row r="41" spans="1:9" x14ac:dyDescent="0.3">
      <c r="A41" t="s">
        <v>153</v>
      </c>
      <c r="I41" t="s">
        <v>154</v>
      </c>
    </row>
    <row r="42" spans="1:9" x14ac:dyDescent="0.3">
      <c r="A42" t="s">
        <v>155</v>
      </c>
      <c r="I42" t="s">
        <v>156</v>
      </c>
    </row>
    <row r="43" spans="1:9" x14ac:dyDescent="0.3">
      <c r="A43" t="s">
        <v>157</v>
      </c>
    </row>
    <row r="44" spans="1:9" x14ac:dyDescent="0.3">
      <c r="A44" t="s">
        <v>158</v>
      </c>
      <c r="I44" t="s">
        <v>159</v>
      </c>
    </row>
    <row r="45" spans="1:9" x14ac:dyDescent="0.3">
      <c r="A45" t="s">
        <v>160</v>
      </c>
      <c r="I45" t="s">
        <v>159</v>
      </c>
    </row>
    <row r="46" spans="1:9" x14ac:dyDescent="0.3">
      <c r="A46" t="s">
        <v>161</v>
      </c>
      <c r="I46" t="s">
        <v>159</v>
      </c>
    </row>
    <row r="47" spans="1:9" x14ac:dyDescent="0.3">
      <c r="A47" t="s">
        <v>162</v>
      </c>
    </row>
    <row r="48" spans="1:9" x14ac:dyDescent="0.3">
      <c r="A48" t="s">
        <v>143</v>
      </c>
    </row>
    <row r="49" spans="1:9" x14ac:dyDescent="0.3">
      <c r="A49" t="s">
        <v>163</v>
      </c>
      <c r="I49" t="s">
        <v>117</v>
      </c>
    </row>
    <row r="50" spans="1:9" x14ac:dyDescent="0.3">
      <c r="A50" t="s">
        <v>164</v>
      </c>
      <c r="I50" t="s">
        <v>146</v>
      </c>
    </row>
    <row r="51" spans="1:9" x14ac:dyDescent="0.3">
      <c r="A51" t="s">
        <v>147</v>
      </c>
    </row>
    <row r="52" spans="1:9" x14ac:dyDescent="0.3">
      <c r="A52" t="s">
        <v>165</v>
      </c>
      <c r="I52" t="s">
        <v>166</v>
      </c>
    </row>
    <row r="53" spans="1:9" x14ac:dyDescent="0.3">
      <c r="A53" t="s">
        <v>167</v>
      </c>
      <c r="I53" t="s">
        <v>166</v>
      </c>
    </row>
    <row r="54" spans="1:9" x14ac:dyDescent="0.3">
      <c r="A54" t="s">
        <v>168</v>
      </c>
      <c r="I54" t="s">
        <v>169</v>
      </c>
    </row>
    <row r="55" spans="1:9" x14ac:dyDescent="0.3">
      <c r="A55" t="s">
        <v>170</v>
      </c>
      <c r="I55" t="s">
        <v>169</v>
      </c>
    </row>
    <row r="56" spans="1:9" x14ac:dyDescent="0.3">
      <c r="A56" t="s">
        <v>171</v>
      </c>
    </row>
    <row r="57" spans="1:9" x14ac:dyDescent="0.3">
      <c r="A57" t="s">
        <v>143</v>
      </c>
    </row>
    <row r="58" spans="1:9" x14ac:dyDescent="0.3">
      <c r="A58" t="s">
        <v>172</v>
      </c>
      <c r="I58" t="s">
        <v>146</v>
      </c>
    </row>
    <row r="59" spans="1:9" x14ac:dyDescent="0.3">
      <c r="A59" t="s">
        <v>147</v>
      </c>
    </row>
    <row r="60" spans="1:9" x14ac:dyDescent="0.3">
      <c r="A60" t="s">
        <v>173</v>
      </c>
    </row>
    <row r="61" spans="1:9" x14ac:dyDescent="0.3">
      <c r="A61" t="s">
        <v>174</v>
      </c>
      <c r="I61" t="s">
        <v>175</v>
      </c>
    </row>
    <row r="62" spans="1:9" x14ac:dyDescent="0.3">
      <c r="A62" t="s">
        <v>176</v>
      </c>
      <c r="I62" t="s">
        <v>175</v>
      </c>
    </row>
    <row r="63" spans="1:9" x14ac:dyDescent="0.3">
      <c r="A63" t="s">
        <v>177</v>
      </c>
      <c r="I63" t="s">
        <v>175</v>
      </c>
    </row>
    <row r="64" spans="1:9" x14ac:dyDescent="0.3">
      <c r="A64" t="s">
        <v>178</v>
      </c>
      <c r="I64" t="s">
        <v>175</v>
      </c>
    </row>
    <row r="65" spans="1:9" x14ac:dyDescent="0.3">
      <c r="A65" t="s">
        <v>179</v>
      </c>
      <c r="I65" t="s">
        <v>175</v>
      </c>
    </row>
    <row r="66" spans="1:9" x14ac:dyDescent="0.3">
      <c r="A66" t="s">
        <v>180</v>
      </c>
    </row>
    <row r="67" spans="1:9" x14ac:dyDescent="0.3">
      <c r="A67" t="s">
        <v>181</v>
      </c>
      <c r="I67" t="s">
        <v>182</v>
      </c>
    </row>
    <row r="68" spans="1:9" x14ac:dyDescent="0.3">
      <c r="A68" t="s">
        <v>183</v>
      </c>
    </row>
    <row r="69" spans="1:9" x14ac:dyDescent="0.3">
      <c r="A69" t="s">
        <v>184</v>
      </c>
      <c r="I69" t="s">
        <v>185</v>
      </c>
    </row>
    <row r="70" spans="1:9" x14ac:dyDescent="0.3">
      <c r="A70" t="s">
        <v>186</v>
      </c>
      <c r="I70" t="s">
        <v>166</v>
      </c>
    </row>
    <row r="71" spans="1:9" x14ac:dyDescent="0.3">
      <c r="A71" t="s">
        <v>187</v>
      </c>
      <c r="I71" t="s">
        <v>188</v>
      </c>
    </row>
    <row r="72" spans="1:9" x14ac:dyDescent="0.3">
      <c r="A72" t="s">
        <v>189</v>
      </c>
      <c r="I72" t="s">
        <v>188</v>
      </c>
    </row>
    <row r="73" spans="1:9" x14ac:dyDescent="0.3">
      <c r="A73" t="s">
        <v>190</v>
      </c>
      <c r="I73" t="s">
        <v>188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6"/>
  <sheetViews>
    <sheetView tabSelected="1" workbookViewId="0">
      <pane xSplit="2" ySplit="11" topLeftCell="X22" activePane="bottomRight" state="frozen"/>
      <selection pane="topRight" activeCell="C1" sqref="C1"/>
      <selection pane="bottomLeft" activeCell="A12" sqref="A12"/>
      <selection pane="bottomRight" activeCell="AC23" sqref="AC23"/>
    </sheetView>
  </sheetViews>
  <sheetFormatPr defaultRowHeight="15.05" x14ac:dyDescent="0.3"/>
  <cols>
    <col min="2" max="2" width="80.09765625" customWidth="1"/>
  </cols>
  <sheetData>
    <row r="1" spans="1:37" x14ac:dyDescent="0.3">
      <c r="A1" t="s">
        <v>191</v>
      </c>
    </row>
    <row r="2" spans="1:37" x14ac:dyDescent="0.3">
      <c r="A2" t="s">
        <v>18</v>
      </c>
    </row>
    <row r="4" spans="1:37" x14ac:dyDescent="0.3">
      <c r="A4" t="s">
        <v>19</v>
      </c>
      <c r="B4" t="s">
        <v>194</v>
      </c>
      <c r="C4" t="s">
        <v>20</v>
      </c>
    </row>
    <row r="5" spans="1:37" x14ac:dyDescent="0.3">
      <c r="A5" t="s">
        <v>21</v>
      </c>
      <c r="B5" t="s">
        <v>195</v>
      </c>
      <c r="C5" t="s">
        <v>22</v>
      </c>
    </row>
    <row r="6" spans="1:37" x14ac:dyDescent="0.3">
      <c r="A6" t="s">
        <v>23</v>
      </c>
      <c r="B6" t="s">
        <v>200</v>
      </c>
      <c r="C6" t="s">
        <v>24</v>
      </c>
    </row>
    <row r="8" spans="1:37" x14ac:dyDescent="0.3">
      <c r="C8" t="s">
        <v>25</v>
      </c>
      <c r="I8" t="s">
        <v>25</v>
      </c>
      <c r="O8" t="s">
        <v>25</v>
      </c>
      <c r="U8" t="s">
        <v>25</v>
      </c>
      <c r="AA8" t="s">
        <v>25</v>
      </c>
      <c r="AG8" t="s">
        <v>25</v>
      </c>
    </row>
    <row r="9" spans="1:37" x14ac:dyDescent="0.3">
      <c r="C9" t="s">
        <v>26</v>
      </c>
      <c r="I9" t="s">
        <v>27</v>
      </c>
      <c r="O9" t="s">
        <v>28</v>
      </c>
      <c r="U9" t="s">
        <v>29</v>
      </c>
      <c r="AA9" t="s">
        <v>30</v>
      </c>
      <c r="AG9" t="s">
        <v>192</v>
      </c>
    </row>
    <row r="10" spans="1:37" x14ac:dyDescent="0.3">
      <c r="C10" t="s">
        <v>32</v>
      </c>
      <c r="I10" t="s">
        <v>32</v>
      </c>
      <c r="O10" t="s">
        <v>32</v>
      </c>
      <c r="U10" t="s">
        <v>32</v>
      </c>
      <c r="AA10" t="s">
        <v>32</v>
      </c>
      <c r="AG10" t="s">
        <v>32</v>
      </c>
    </row>
    <row r="11" spans="1:37" x14ac:dyDescent="0.3">
      <c r="A11" t="s">
        <v>33</v>
      </c>
      <c r="B11" t="s">
        <v>34</v>
      </c>
      <c r="C11" t="s">
        <v>35</v>
      </c>
      <c r="D11">
        <v>2020</v>
      </c>
      <c r="E11">
        <v>2025</v>
      </c>
      <c r="F11">
        <v>2030</v>
      </c>
      <c r="G11" t="s">
        <v>36</v>
      </c>
      <c r="I11" t="s">
        <v>35</v>
      </c>
      <c r="J11">
        <v>2020</v>
      </c>
      <c r="K11">
        <v>2025</v>
      </c>
      <c r="L11">
        <v>2030</v>
      </c>
      <c r="M11" t="s">
        <v>36</v>
      </c>
      <c r="O11" t="s">
        <v>35</v>
      </c>
      <c r="P11">
        <v>2020</v>
      </c>
      <c r="Q11">
        <v>2025</v>
      </c>
      <c r="R11">
        <v>2030</v>
      </c>
      <c r="S11" t="s">
        <v>36</v>
      </c>
      <c r="U11" t="s">
        <v>35</v>
      </c>
      <c r="V11">
        <v>2020</v>
      </c>
      <c r="W11">
        <v>2025</v>
      </c>
      <c r="X11">
        <v>2030</v>
      </c>
      <c r="Y11" t="s">
        <v>36</v>
      </c>
      <c r="AA11" t="s">
        <v>35</v>
      </c>
      <c r="AB11">
        <v>2020</v>
      </c>
      <c r="AC11">
        <v>2025</v>
      </c>
      <c r="AD11">
        <v>2030</v>
      </c>
      <c r="AE11" t="s">
        <v>36</v>
      </c>
      <c r="AG11" t="s">
        <v>35</v>
      </c>
      <c r="AH11">
        <v>2020</v>
      </c>
      <c r="AI11">
        <v>2025</v>
      </c>
      <c r="AJ11">
        <v>2030</v>
      </c>
      <c r="AK11" t="s">
        <v>36</v>
      </c>
    </row>
    <row r="12" spans="1:37" x14ac:dyDescent="0.3">
      <c r="A12" t="s">
        <v>37</v>
      </c>
      <c r="B12" t="s">
        <v>38</v>
      </c>
      <c r="D12" s="5">
        <v>4.5925001865862738</v>
      </c>
      <c r="E12" s="5">
        <v>5.0130721305599044</v>
      </c>
      <c r="F12" s="5">
        <v>5.1494487374455415</v>
      </c>
      <c r="J12" s="4">
        <v>0.43344308623106731</v>
      </c>
      <c r="K12" s="4">
        <v>0.48145895971238939</v>
      </c>
      <c r="L12" s="4">
        <v>0.49660049957964603</v>
      </c>
      <c r="P12" s="4">
        <v>2.3349442670127569</v>
      </c>
      <c r="Q12" s="4">
        <v>2.5576633997981824</v>
      </c>
      <c r="R12" s="4">
        <v>2.6473604741415593</v>
      </c>
      <c r="V12" s="4">
        <v>0.94459460359489311</v>
      </c>
      <c r="W12" s="4">
        <v>1.129155077807922</v>
      </c>
      <c r="X12" s="4">
        <v>1.0413228159522518</v>
      </c>
      <c r="AB12" s="4">
        <v>0.18637721944042068</v>
      </c>
      <c r="AC12" s="4">
        <v>0.20638101061409028</v>
      </c>
      <c r="AD12" s="4">
        <v>0.21300483902565145</v>
      </c>
    </row>
    <row r="13" spans="1:37" x14ac:dyDescent="0.3">
      <c r="A13" t="s">
        <v>39</v>
      </c>
      <c r="B13" t="s">
        <v>40</v>
      </c>
      <c r="D13" s="1">
        <f>'ANNEX IV A-WM'!D13</f>
        <v>3.5291008494930241</v>
      </c>
      <c r="E13" s="1">
        <f>'ANNEX IV A-WM'!E13</f>
        <v>3.6330927929913299</v>
      </c>
      <c r="F13" s="1">
        <f>'ANNEX IV A-WM'!F13</f>
        <v>3.7460075737945937</v>
      </c>
      <c r="J13" s="1">
        <f>'ANNEX IV A-WM'!J13</f>
        <v>0.37400629579336736</v>
      </c>
      <c r="K13" s="1">
        <f>'ANNEX IV A-WM'!K13</f>
        <v>0.36941566158945705</v>
      </c>
      <c r="L13" s="1">
        <f>'ANNEX IV A-WM'!L13</f>
        <v>0.3559648086886899</v>
      </c>
      <c r="P13" s="4">
        <v>0.58158538521353398</v>
      </c>
      <c r="Q13" s="4">
        <v>0.57444688034908475</v>
      </c>
      <c r="R13" s="4">
        <v>0.5535306028592929</v>
      </c>
      <c r="V13" s="1">
        <f>'ANNEX IV A-WM'!V13</f>
        <v>0.15617656215609907</v>
      </c>
      <c r="W13" s="1">
        <f>'ANNEX IV A-WM'!W13</f>
        <v>0.16345414257672536</v>
      </c>
      <c r="X13" s="1">
        <f>'ANNEX IV A-WM'!X13</f>
        <v>0.17184610117463786</v>
      </c>
      <c r="AB13" s="1">
        <f>'ANNEX IV A-WM'!AB13</f>
        <v>0.26458657070529507</v>
      </c>
      <c r="AC13" s="1">
        <f>'ANNEX IV A-WM'!AC13</f>
        <v>0.26133897788390004</v>
      </c>
      <c r="AD13" s="1">
        <f>'ANNEX IV A-WM'!AD13</f>
        <v>0.25182332244680128</v>
      </c>
    </row>
    <row r="14" spans="1:37" x14ac:dyDescent="0.3">
      <c r="A14" t="s">
        <v>41</v>
      </c>
      <c r="B14" t="s">
        <v>42</v>
      </c>
      <c r="D14" s="5">
        <v>22.462386873241805</v>
      </c>
      <c r="E14" s="5">
        <v>21.894290153086729</v>
      </c>
      <c r="F14" s="5">
        <v>23.926886758226868</v>
      </c>
      <c r="J14" s="4">
        <v>3.8956847722216033</v>
      </c>
      <c r="K14" s="4">
        <v>4.5877324434173721</v>
      </c>
      <c r="L14" s="4">
        <v>5.4286365033464019</v>
      </c>
      <c r="P14" s="1">
        <f>'ANNEX IV A-WM'!P14</f>
        <v>3.0072885860180882E-2</v>
      </c>
      <c r="Q14" s="1">
        <f>'ANNEX IV A-WM'!Q14</f>
        <v>3.2464665372901325E-2</v>
      </c>
      <c r="R14" s="1">
        <f>'ANNEX IV A-WM'!R14</f>
        <v>3.524146339160681E-2</v>
      </c>
      <c r="V14" s="4">
        <v>0.16919213335564193</v>
      </c>
      <c r="W14" s="4">
        <v>0.25652381719381845</v>
      </c>
      <c r="X14" s="4">
        <v>0.32924836151700798</v>
      </c>
      <c r="AB14" s="4">
        <v>2.1119470752993168</v>
      </c>
      <c r="AC14" s="4">
        <v>2.1286699275528407</v>
      </c>
      <c r="AD14" s="4">
        <v>2.2175776902771442</v>
      </c>
    </row>
    <row r="15" spans="1:37" x14ac:dyDescent="0.3">
      <c r="A15" t="s">
        <v>43</v>
      </c>
      <c r="B15" t="s">
        <v>44</v>
      </c>
      <c r="P15" s="1">
        <f>'ANNEX IV A-WM'!P15</f>
        <v>1.1510004667317662E-2</v>
      </c>
      <c r="Q15" s="1">
        <f>'ANNEX IV A-WM'!Q15</f>
        <v>1.1882913301950036E-2</v>
      </c>
      <c r="R15" s="1">
        <f>'ANNEX IV A-WM'!R15</f>
        <v>1.2217744432559952E-2</v>
      </c>
    </row>
    <row r="16" spans="1:37" x14ac:dyDescent="0.3">
      <c r="A16" t="s">
        <v>45</v>
      </c>
      <c r="B16" t="s">
        <v>46</v>
      </c>
      <c r="P16" s="1">
        <f>'ANNEX IV A-WM'!P16</f>
        <v>2.7119722323475995E-3</v>
      </c>
      <c r="Q16" s="1">
        <f>'ANNEX IV A-WM'!Q16</f>
        <v>2.8857612535689563E-3</v>
      </c>
      <c r="R16" s="1">
        <f>'ANNEX IV A-WM'!R16</f>
        <v>3.0706870495466432E-3</v>
      </c>
    </row>
    <row r="17" spans="1:30" x14ac:dyDescent="0.3">
      <c r="A17" t="s">
        <v>47</v>
      </c>
      <c r="B17" t="s">
        <v>48</v>
      </c>
      <c r="P17" s="1">
        <f>'ANNEX IV A-WM'!P17</f>
        <v>1.5745521776938987E-2</v>
      </c>
      <c r="Q17" s="1">
        <f>'ANNEX IV A-WM'!Q17</f>
        <v>1.7561788585414347E-2</v>
      </c>
      <c r="R17" s="1">
        <f>'ANNEX IV A-WM'!R17</f>
        <v>1.979001462914088E-2</v>
      </c>
    </row>
    <row r="18" spans="1:30" x14ac:dyDescent="0.3">
      <c r="A18" t="s">
        <v>49</v>
      </c>
      <c r="B18" t="s">
        <v>50</v>
      </c>
      <c r="P18" s="1">
        <f>'ANNEX IV A-WM'!P18</f>
        <v>1.0538718357663336E-4</v>
      </c>
      <c r="Q18" s="1">
        <f>'ANNEX IV A-WM'!Q18</f>
        <v>1.3420223196798398E-4</v>
      </c>
      <c r="R18" s="1">
        <f>'ANNEX IV A-WM'!R18</f>
        <v>1.6301728035933457E-4</v>
      </c>
    </row>
    <row r="19" spans="1:30" x14ac:dyDescent="0.3">
      <c r="A19" t="s">
        <v>51</v>
      </c>
      <c r="B19" t="s">
        <v>52</v>
      </c>
      <c r="P19" s="1" t="str">
        <f>'ANNEX IV A-WM'!P19</f>
        <v>NA</v>
      </c>
      <c r="Q19" s="1" t="str">
        <f>'ANNEX IV A-WM'!Q19</f>
        <v>NA</v>
      </c>
      <c r="R19" s="1" t="str">
        <f>'ANNEX IV A-WM'!R19</f>
        <v>NA</v>
      </c>
    </row>
    <row r="20" spans="1:30" x14ac:dyDescent="0.3">
      <c r="A20" t="s">
        <v>53</v>
      </c>
      <c r="B20" t="s">
        <v>54</v>
      </c>
      <c r="P20" s="1" t="str">
        <f>'ANNEX IV A-WM'!P20</f>
        <v>NA</v>
      </c>
      <c r="Q20" s="1" t="str">
        <f>'ANNEX IV A-WM'!Q20</f>
        <v>NA</v>
      </c>
      <c r="R20" s="1" t="str">
        <f>'ANNEX IV A-WM'!R20</f>
        <v>NA</v>
      </c>
    </row>
    <row r="21" spans="1:30" x14ac:dyDescent="0.3">
      <c r="A21" t="s">
        <v>55</v>
      </c>
      <c r="B21" t="s">
        <v>56</v>
      </c>
      <c r="P21" s="1" t="str">
        <f>'ANNEX IV A-WM'!P21</f>
        <v>NA</v>
      </c>
      <c r="Q21" s="1" t="str">
        <f>'ANNEX IV A-WM'!Q21</f>
        <v>NA</v>
      </c>
      <c r="R21" s="1" t="str">
        <f>'ANNEX IV A-WM'!R21</f>
        <v>NA</v>
      </c>
    </row>
    <row r="22" spans="1:30" x14ac:dyDescent="0.3">
      <c r="A22" t="s">
        <v>57</v>
      </c>
      <c r="B22" t="s">
        <v>58</v>
      </c>
      <c r="D22" s="1">
        <f>'ANNEX IV A-WM'!D22</f>
        <v>4.9553780135606296</v>
      </c>
      <c r="E22" s="1">
        <f>'ANNEX IV A-WM'!E22</f>
        <v>4.5797798559727028</v>
      </c>
      <c r="F22" s="1">
        <f>'ANNEX IV A-WM'!F22</f>
        <v>4.1954336806799812</v>
      </c>
      <c r="J22" s="1">
        <f>'ANNEX IV A-WM'!J22</f>
        <v>0.29428267526767421</v>
      </c>
      <c r="K22" s="1">
        <f>'ANNEX IV A-WM'!K22</f>
        <v>0.25141886471320379</v>
      </c>
      <c r="L22" s="1">
        <f>'ANNEX IV A-WM'!L22</f>
        <v>0.20853712789294485</v>
      </c>
      <c r="P22" s="1">
        <f>'ANNEX IV A-WM'!P22</f>
        <v>0.10536728156115058</v>
      </c>
      <c r="Q22" s="1">
        <f>'ANNEX IV A-WM'!Q22</f>
        <v>0.11316808283843374</v>
      </c>
      <c r="R22" s="1">
        <f>'ANNEX IV A-WM'!R22</f>
        <v>0.12093303158413984</v>
      </c>
      <c r="V22" s="1">
        <f>'ANNEX IV A-WM'!V22</f>
        <v>6.0301686478992267E-4</v>
      </c>
      <c r="W22" s="1">
        <f>'ANNEX IV A-WM'!W22</f>
        <v>5.2646149808594975E-4</v>
      </c>
      <c r="X22" s="1">
        <f>'ANNEX IV A-WM'!X22</f>
        <v>4.3915037190886809E-4</v>
      </c>
      <c r="AB22" s="1">
        <f>'ANNEX IV A-WM'!AB22</f>
        <v>9.5578205976896605E-2</v>
      </c>
      <c r="AC22" s="1">
        <f>'ANNEX IV A-WM'!AC22</f>
        <v>8.3382574206453258E-2</v>
      </c>
      <c r="AD22" s="1">
        <f>'ANNEX IV A-WM'!AD22</f>
        <v>7.118694243600987E-2</v>
      </c>
    </row>
    <row r="23" spans="1:30" ht="17.75" x14ac:dyDescent="0.35">
      <c r="A23" t="s">
        <v>59</v>
      </c>
      <c r="B23" t="s">
        <v>60</v>
      </c>
      <c r="D23" s="5">
        <v>3.2839691855062827</v>
      </c>
      <c r="E23" s="5">
        <v>3.0329205983434782</v>
      </c>
      <c r="F23" s="5">
        <v>2.8066230541734289</v>
      </c>
      <c r="J23" s="4">
        <v>10.314353218625158</v>
      </c>
      <c r="K23" s="4">
        <v>9.6274653163606079</v>
      </c>
      <c r="L23" s="4">
        <v>10.137047035118298</v>
      </c>
      <c r="P23" s="4">
        <v>1.4580135580343723</v>
      </c>
      <c r="Q23" s="4">
        <v>1.3350046193089324</v>
      </c>
      <c r="R23" s="4">
        <v>1.3874679872268332</v>
      </c>
      <c r="V23" s="4">
        <v>1.4518648092918618</v>
      </c>
      <c r="W23" s="4">
        <v>1.4471418463354826</v>
      </c>
      <c r="X23" s="4">
        <v>1.6325422250567478</v>
      </c>
      <c r="AB23" s="4">
        <v>3.0170961126250289</v>
      </c>
      <c r="AC23" s="6">
        <v>2.2951238600643693</v>
      </c>
      <c r="AD23" s="4">
        <v>3.473071446704687</v>
      </c>
    </row>
    <row r="24" spans="1:30" x14ac:dyDescent="0.3">
      <c r="A24" t="s">
        <v>61</v>
      </c>
      <c r="B24" t="s">
        <v>62</v>
      </c>
      <c r="D24" s="1">
        <f>'ANNEX IV A-WM'!D24</f>
        <v>7.0000000000000007E-2</v>
      </c>
      <c r="E24" s="1">
        <f>'ANNEX IV A-WM'!E24</f>
        <v>7.0000000000000007E-2</v>
      </c>
      <c r="F24" s="1">
        <f>'ANNEX IV A-WM'!F24</f>
        <v>7.0000000000000007E-2</v>
      </c>
      <c r="J24" s="1">
        <f>'ANNEX IV A-WM'!J24</f>
        <v>0.08</v>
      </c>
      <c r="K24" s="1">
        <f>'ANNEX IV A-WM'!K24</f>
        <v>0.08</v>
      </c>
      <c r="L24" s="1">
        <f>'ANNEX IV A-WM'!L24</f>
        <v>0.08</v>
      </c>
      <c r="P24" s="4">
        <v>8.8500000000000002E-3</v>
      </c>
      <c r="Q24" s="4">
        <v>8.8500000000000002E-3</v>
      </c>
      <c r="R24" s="4">
        <v>8.8500000000000002E-3</v>
      </c>
      <c r="V24" s="1" t="str">
        <f>'ANNEX IV A-WM'!V24</f>
        <v>NE</v>
      </c>
      <c r="W24" s="1" t="str">
        <f>'ANNEX IV A-WM'!W24</f>
        <v>NE</v>
      </c>
      <c r="X24" s="1" t="str">
        <f>'ANNEX IV A-WM'!X24</f>
        <v>NE</v>
      </c>
      <c r="AB24" s="1" t="str">
        <f>'ANNEX IV A-WM'!AB24</f>
        <v>NE</v>
      </c>
      <c r="AC24" s="1" t="str">
        <f>'ANNEX IV A-WM'!AC24</f>
        <v>NE</v>
      </c>
      <c r="AD24" s="1" t="str">
        <f>'ANNEX IV A-WM'!AD24</f>
        <v>NE</v>
      </c>
    </row>
    <row r="25" spans="1:30" x14ac:dyDescent="0.3">
      <c r="A25" t="s">
        <v>63</v>
      </c>
      <c r="B25" t="s">
        <v>64</v>
      </c>
      <c r="D25" s="1">
        <f>'ANNEX IV A-WM'!D25</f>
        <v>0.02</v>
      </c>
      <c r="E25" s="1">
        <f>'ANNEX IV A-WM'!E25</f>
        <v>0.02</v>
      </c>
      <c r="F25" s="1">
        <f>'ANNEX IV A-WM'!F25</f>
        <v>0.02</v>
      </c>
      <c r="J25" s="4">
        <v>3.0670805858357526</v>
      </c>
      <c r="K25" s="4">
        <v>2.9604645833906993</v>
      </c>
      <c r="L25" s="4">
        <v>3.0993117813462105</v>
      </c>
      <c r="P25" s="4">
        <v>3.5</v>
      </c>
      <c r="Q25" s="4">
        <v>3.3114285714285714</v>
      </c>
      <c r="R25" s="4">
        <v>3.468925</v>
      </c>
      <c r="V25" s="1">
        <f>'ANNEX IV A-WM'!V25</f>
        <v>1.0999999999999999E-2</v>
      </c>
      <c r="W25" s="1">
        <f>'ANNEX IV A-WM'!W25</f>
        <v>1.0999999999999999E-2</v>
      </c>
      <c r="X25" s="1">
        <f>'ANNEX IV A-WM'!X25</f>
        <v>1.0999999999999999E-2</v>
      </c>
      <c r="AB25" s="1">
        <f>'ANNEX IV A-WM'!AB25</f>
        <v>2E-3</v>
      </c>
      <c r="AC25" s="1">
        <f>'ANNEX IV A-WM'!AC25</f>
        <v>2E-3</v>
      </c>
      <c r="AD25" s="1">
        <f>'ANNEX IV A-WM'!AD25</f>
        <v>2E-3</v>
      </c>
    </row>
    <row r="26" spans="1:30" x14ac:dyDescent="0.3">
      <c r="A26" t="s">
        <v>65</v>
      </c>
      <c r="B26" t="s">
        <v>66</v>
      </c>
      <c r="D26" s="1">
        <f>'ANNEX IV A-WM'!D26</f>
        <v>1</v>
      </c>
      <c r="E26" s="1">
        <f>'ANNEX IV A-WM'!E26</f>
        <v>1</v>
      </c>
      <c r="F26" s="1">
        <f>'ANNEX IV A-WM'!F26</f>
        <v>1</v>
      </c>
      <c r="J26" s="1">
        <f>'ANNEX IV A-WM'!J26</f>
        <v>5.5403099999999998</v>
      </c>
      <c r="K26" s="1">
        <f>'ANNEX IV A-WM'!K26</f>
        <v>5.5403099999999998</v>
      </c>
      <c r="L26" s="1">
        <f>'ANNEX IV A-WM'!L26</f>
        <v>5.5403099999999998</v>
      </c>
      <c r="P26" s="1">
        <f>'ANNEX IV A-WM'!P26</f>
        <v>1</v>
      </c>
      <c r="Q26" s="1">
        <f>'ANNEX IV A-WM'!Q26</f>
        <v>1</v>
      </c>
      <c r="R26" s="1">
        <f>'ANNEX IV A-WM'!R26</f>
        <v>1</v>
      </c>
      <c r="V26" s="1">
        <f>'ANNEX IV A-WM'!V26</f>
        <v>0.6</v>
      </c>
      <c r="W26" s="1">
        <f>'ANNEX IV A-WM'!W26</f>
        <v>0.6</v>
      </c>
      <c r="X26" s="1">
        <f>'ANNEX IV A-WM'!X26</f>
        <v>0.6</v>
      </c>
      <c r="AB26" s="1">
        <f>'ANNEX IV A-WM'!AB26</f>
        <v>2.2035066666666663</v>
      </c>
      <c r="AC26" s="1">
        <f>'ANNEX IV A-WM'!AC26</f>
        <v>2.2035066666666663</v>
      </c>
      <c r="AD26" s="1">
        <f>'ANNEX IV A-WM'!AD26</f>
        <v>2.2035066666666663</v>
      </c>
    </row>
    <row r="27" spans="1:30" x14ac:dyDescent="0.3">
      <c r="A27" t="s">
        <v>67</v>
      </c>
      <c r="B27" t="s">
        <v>68</v>
      </c>
      <c r="D27" s="1">
        <f>'ANNEX IV A-WM'!D27</f>
        <v>5.0000000000000001E-3</v>
      </c>
      <c r="E27" s="1">
        <f>'ANNEX IV A-WM'!E27</f>
        <v>5.0000000000000001E-3</v>
      </c>
      <c r="F27" s="1">
        <f>'ANNEX IV A-WM'!F27</f>
        <v>5.0000000000000001E-3</v>
      </c>
      <c r="J27" s="1">
        <f>'ANNEX IV A-WM'!J27</f>
        <v>7</v>
      </c>
      <c r="K27" s="1">
        <f>'ANNEX IV A-WM'!K27</f>
        <v>6.75</v>
      </c>
      <c r="L27" s="1">
        <f>'ANNEX IV A-WM'!L27</f>
        <v>6.53</v>
      </c>
      <c r="P27" s="1">
        <f>'ANNEX IV A-WM'!P27</f>
        <v>8.0000000000000002E-3</v>
      </c>
      <c r="Q27" s="1">
        <f>'ANNEX IV A-WM'!Q27</f>
        <v>8.0000000000000002E-3</v>
      </c>
      <c r="R27" s="1">
        <f>'ANNEX IV A-WM'!R27</f>
        <v>8.0000000000000002E-3</v>
      </c>
      <c r="V27" s="1">
        <f>'ANNEX IV A-WM'!V27</f>
        <v>4.28797689504E-2</v>
      </c>
      <c r="W27" s="1">
        <f>'ANNEX IV A-WM'!W27</f>
        <v>4.28797689504E-2</v>
      </c>
      <c r="X27" s="1">
        <f>'ANNEX IV A-WM'!X27</f>
        <v>4.28797689504E-2</v>
      </c>
      <c r="AB27" s="1">
        <f>'ANNEX IV A-WM'!AB27</f>
        <v>0.15421153846153846</v>
      </c>
      <c r="AC27" s="1">
        <f>'ANNEX IV A-WM'!AC27</f>
        <v>0.15421153846153846</v>
      </c>
      <c r="AD27" s="1">
        <f>'ANNEX IV A-WM'!AD27</f>
        <v>0.15421153846153846</v>
      </c>
    </row>
    <row r="28" spans="1:30" x14ac:dyDescent="0.3">
      <c r="A28" t="s">
        <v>69</v>
      </c>
      <c r="B28" t="s">
        <v>70</v>
      </c>
      <c r="D28" s="5">
        <v>0.15218355598538144</v>
      </c>
      <c r="E28" s="5">
        <v>0.15729358013763875</v>
      </c>
      <c r="F28" s="5">
        <v>0.16182933874202515</v>
      </c>
      <c r="J28" s="4">
        <v>12.043238807090113</v>
      </c>
      <c r="K28" s="4">
        <v>12.131610758977136</v>
      </c>
      <c r="L28" s="4">
        <v>12.219982710864159</v>
      </c>
      <c r="V28" s="4">
        <v>8.8825370382608977</v>
      </c>
      <c r="W28" s="4">
        <v>9.5522987123614715</v>
      </c>
      <c r="X28" s="4">
        <v>10.12940179168513</v>
      </c>
      <c r="AB28" s="4">
        <v>0.13536438937259032</v>
      </c>
      <c r="AC28" s="4">
        <v>0.12970891332358156</v>
      </c>
      <c r="AD28" s="4">
        <v>0.1240534372745728</v>
      </c>
    </row>
    <row r="29" spans="1:30" x14ac:dyDescent="0.3">
      <c r="A29" t="s">
        <v>71</v>
      </c>
      <c r="B29" t="s">
        <v>72</v>
      </c>
    </row>
    <row r="30" spans="1:30" x14ac:dyDescent="0.3">
      <c r="A30" t="s">
        <v>73</v>
      </c>
      <c r="B30" t="s">
        <v>74</v>
      </c>
    </row>
    <row r="31" spans="1:30" x14ac:dyDescent="0.3">
      <c r="A31" t="s">
        <v>75</v>
      </c>
      <c r="B31" t="s">
        <v>76</v>
      </c>
    </row>
    <row r="32" spans="1:30" x14ac:dyDescent="0.3">
      <c r="A32" t="s">
        <v>77</v>
      </c>
      <c r="B32" t="s">
        <v>78</v>
      </c>
    </row>
    <row r="33" spans="1:30" x14ac:dyDescent="0.3">
      <c r="A33" t="s">
        <v>79</v>
      </c>
      <c r="B33" t="s">
        <v>80</v>
      </c>
    </row>
    <row r="34" spans="1:30" x14ac:dyDescent="0.3">
      <c r="A34" t="s">
        <v>81</v>
      </c>
      <c r="B34" t="s">
        <v>82</v>
      </c>
    </row>
    <row r="35" spans="1:30" x14ac:dyDescent="0.3">
      <c r="A35" t="s">
        <v>83</v>
      </c>
      <c r="B35" t="s">
        <v>84</v>
      </c>
    </row>
    <row r="36" spans="1:30" x14ac:dyDescent="0.3">
      <c r="A36" t="s">
        <v>85</v>
      </c>
      <c r="B36" t="s">
        <v>86</v>
      </c>
    </row>
    <row r="37" spans="1:30" x14ac:dyDescent="0.3">
      <c r="A37" t="s">
        <v>87</v>
      </c>
      <c r="B37" t="s">
        <v>88</v>
      </c>
    </row>
    <row r="38" spans="1:30" x14ac:dyDescent="0.3">
      <c r="A38" t="s">
        <v>89</v>
      </c>
      <c r="B38" t="s">
        <v>62</v>
      </c>
    </row>
    <row r="39" spans="1:30" x14ac:dyDescent="0.3">
      <c r="A39" t="s">
        <v>90</v>
      </c>
      <c r="B39" t="s">
        <v>91</v>
      </c>
      <c r="D39" s="5">
        <v>12.429566823230854</v>
      </c>
      <c r="E39" s="5">
        <v>12.376536253235708</v>
      </c>
      <c r="F39" s="5">
        <v>12.464069759573754</v>
      </c>
      <c r="J39" s="1">
        <f>'ANNEX IV A-WM'!J39</f>
        <v>1.7976296213333334</v>
      </c>
      <c r="K39" s="1">
        <f>'ANNEX IV A-WM'!K39</f>
        <v>1.7976296213333334</v>
      </c>
      <c r="L39" s="1">
        <f>'ANNEX IV A-WM'!L39</f>
        <v>1.7976296213333334</v>
      </c>
      <c r="V39" s="4">
        <v>13.603647761086517</v>
      </c>
      <c r="W39" s="4">
        <v>14.200756281374311</v>
      </c>
      <c r="X39" s="4">
        <v>14.465634892150391</v>
      </c>
      <c r="AB39" s="1">
        <f>'ANNEX IV A-WM'!AB39</f>
        <v>0.17528005942857144</v>
      </c>
      <c r="AC39" s="1">
        <f>'ANNEX IV A-WM'!AC39</f>
        <v>0.17528005942857144</v>
      </c>
      <c r="AD39" s="1">
        <f>'ANNEX IV A-WM'!AD39</f>
        <v>0.17528005942857144</v>
      </c>
    </row>
    <row r="40" spans="1:30" x14ac:dyDescent="0.3">
      <c r="A40" t="s">
        <v>92</v>
      </c>
      <c r="B40" t="s">
        <v>93</v>
      </c>
      <c r="V40" s="1" t="str">
        <f>'ANNEX IV A-WM'!V40</f>
        <v>NA</v>
      </c>
      <c r="W40" s="1" t="str">
        <f>'ANNEX IV A-WM'!W40</f>
        <v>NA</v>
      </c>
      <c r="X40" s="1" t="str">
        <f>'ANNEX IV A-WM'!X40</f>
        <v>NA</v>
      </c>
    </row>
    <row r="41" spans="1:30" x14ac:dyDescent="0.3">
      <c r="A41" t="s">
        <v>94</v>
      </c>
      <c r="B41" t="s">
        <v>95</v>
      </c>
      <c r="D41" s="1">
        <f>'ANNEX IV A-WM'!D41</f>
        <v>3.0000000000000001E-3</v>
      </c>
      <c r="E41" s="1">
        <f>'ANNEX IV A-WM'!E41</f>
        <v>3.0000000000000001E-3</v>
      </c>
      <c r="F41" s="1">
        <f>'ANNEX IV A-WM'!F41</f>
        <v>3.0000000000000001E-3</v>
      </c>
      <c r="J41" s="1">
        <f>'ANNEX IV A-WM'!J41</f>
        <v>0.32</v>
      </c>
      <c r="K41" s="1">
        <f>'ANNEX IV A-WM'!K41</f>
        <v>0.28000000000000003</v>
      </c>
      <c r="L41" s="1">
        <f>'ANNEX IV A-WM'!L41</f>
        <v>0.24</v>
      </c>
      <c r="P41" s="1">
        <f>'ANNEX IV A-WM'!P41</f>
        <v>2.2999999999999998E-4</v>
      </c>
      <c r="Q41" s="1">
        <f>'ANNEX IV A-WM'!Q41</f>
        <v>2.2999999999999998E-4</v>
      </c>
      <c r="R41" s="1">
        <f>'ANNEX IV A-WM'!R41</f>
        <v>2.2999999999999998E-4</v>
      </c>
      <c r="V41" s="1">
        <f>'ANNEX IV A-WM'!V41</f>
        <v>0.41349644155353105</v>
      </c>
      <c r="W41" s="1">
        <f>'ANNEX IV A-WM'!W41</f>
        <v>0.39399648158240064</v>
      </c>
      <c r="X41" s="1">
        <f>'ANNEX IV A-WM'!X41</f>
        <v>0.29782046315688759</v>
      </c>
      <c r="AB41" s="1">
        <f>'ANNEX IV A-WM'!AB41</f>
        <v>0.24</v>
      </c>
      <c r="AC41" s="1">
        <f>'ANNEX IV A-WM'!AC41</f>
        <v>0.22</v>
      </c>
      <c r="AD41" s="1">
        <f>'ANNEX IV A-WM'!AD41</f>
        <v>0.21</v>
      </c>
    </row>
    <row r="42" spans="1:30" x14ac:dyDescent="0.3">
      <c r="A42" t="s">
        <v>96</v>
      </c>
      <c r="B42" t="s">
        <v>97</v>
      </c>
      <c r="D42" s="1" t="str">
        <f>'ANNEX IV A-WM'!D42</f>
        <v>NO</v>
      </c>
      <c r="E42" s="1" t="str">
        <f>'ANNEX IV A-WM'!E42</f>
        <v>NO</v>
      </c>
      <c r="F42" s="1" t="str">
        <f>'ANNEX IV A-WM'!F42</f>
        <v>NO</v>
      </c>
      <c r="V42" s="1" t="str">
        <f>'ANNEX IV A-WM'!V42</f>
        <v>NO</v>
      </c>
      <c r="W42" s="1" t="str">
        <f>'ANNEX IV A-WM'!W42</f>
        <v>NO</v>
      </c>
      <c r="X42" s="1" t="str">
        <f>'ANNEX IV A-WM'!X42</f>
        <v>NO</v>
      </c>
    </row>
    <row r="43" spans="1:30" x14ac:dyDescent="0.3">
      <c r="A43" t="s">
        <v>98</v>
      </c>
      <c r="B43" t="s">
        <v>99</v>
      </c>
      <c r="D43" s="3">
        <f>D12+D13+D14+D22+D23+D24+D25+D26+D27+D28+D39+D41</f>
        <v>52.503085487604253</v>
      </c>
      <c r="E43" s="3">
        <f t="shared" ref="E43:F43" si="0">E12+E13+E14+E22+E23+E24+E25+E26+E27+E28+E39+E41</f>
        <v>51.784985364327497</v>
      </c>
      <c r="F43" s="3">
        <f t="shared" si="0"/>
        <v>53.548298902636198</v>
      </c>
      <c r="J43">
        <f>J12+J13+J14+J22+J23+J24+J25+J26+J27+J28+J39+J41</f>
        <v>45.160029062398074</v>
      </c>
      <c r="K43">
        <f t="shared" ref="K43:L43" si="1">K12+K13+K14+K22+K23+K24+K25+K26+K27+K28+K39+K41</f>
        <v>44.857506209494197</v>
      </c>
      <c r="L43">
        <f t="shared" si="1"/>
        <v>46.134020088169684</v>
      </c>
      <c r="P43" s="2">
        <f>P12+P13+P14+P22+P23+P24+P25+P26+P27+P41</f>
        <v>9.0270633776819924</v>
      </c>
      <c r="Q43" s="2">
        <f t="shared" ref="Q43:R43" si="2">Q12+Q13+Q14+Q22+Q23+Q24+Q25+Q26+Q27+Q41</f>
        <v>8.9412562190961058</v>
      </c>
      <c r="R43" s="2">
        <f t="shared" si="2"/>
        <v>9.2305385592034312</v>
      </c>
      <c r="V43">
        <f>V41+V39+V28+V27+V26+V25+V23+V22+V12+V13+V14</f>
        <v>26.275992135114635</v>
      </c>
      <c r="W43">
        <f t="shared" ref="W43:X43" si="3">W41+W39+W28+W27+W26+W25+W23+W22+W12+W13+W14</f>
        <v>27.797732589680621</v>
      </c>
      <c r="X43">
        <f t="shared" si="3"/>
        <v>28.722135570015361</v>
      </c>
      <c r="AB43">
        <f>AB12+AB13+AB14+AB22+AB23+AB25+AB26+AB27+AB28+AB39+AB41</f>
        <v>8.5859478379763239</v>
      </c>
      <c r="AC43">
        <f t="shared" ref="AC43:AD43" si="4">AC12+AC13+AC14+AC22+AC23+AC25+AC26+AC27+AC28+AC39+AC41</f>
        <v>7.8596035282020109</v>
      </c>
      <c r="AD43">
        <f t="shared" si="4"/>
        <v>9.0957159427216432</v>
      </c>
    </row>
    <row r="54" spans="9:9" x14ac:dyDescent="0.3">
      <c r="I54" t="s">
        <v>100</v>
      </c>
    </row>
    <row r="55" spans="9:9" x14ac:dyDescent="0.3">
      <c r="I55" t="s">
        <v>101</v>
      </c>
    </row>
    <row r="56" spans="9:9" x14ac:dyDescent="0.3">
      <c r="I56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workbookViewId="0">
      <selection sqref="A1:XFD1048576"/>
    </sheetView>
  </sheetViews>
  <sheetFormatPr defaultRowHeight="15.05" x14ac:dyDescent="0.3"/>
  <sheetData>
    <row r="1" spans="1:16" x14ac:dyDescent="0.3">
      <c r="A1" t="s">
        <v>193</v>
      </c>
    </row>
    <row r="2" spans="1:16" x14ac:dyDescent="0.3">
      <c r="A2" t="s">
        <v>18</v>
      </c>
    </row>
    <row r="4" spans="1:16" x14ac:dyDescent="0.3">
      <c r="A4" t="s">
        <v>19</v>
      </c>
      <c r="C4" t="s">
        <v>20</v>
      </c>
    </row>
    <row r="5" spans="1:16" x14ac:dyDescent="0.3">
      <c r="A5" t="s">
        <v>104</v>
      </c>
      <c r="C5" t="s">
        <v>22</v>
      </c>
    </row>
    <row r="6" spans="1:16" x14ac:dyDescent="0.3">
      <c r="A6" t="s">
        <v>23</v>
      </c>
      <c r="C6" t="s">
        <v>24</v>
      </c>
    </row>
    <row r="8" spans="1:16" x14ac:dyDescent="0.3">
      <c r="B8" t="s">
        <v>105</v>
      </c>
      <c r="D8" t="s">
        <v>106</v>
      </c>
      <c r="P8" t="s">
        <v>105</v>
      </c>
    </row>
    <row r="9" spans="1:16" x14ac:dyDescent="0.3">
      <c r="A9" t="s">
        <v>107</v>
      </c>
      <c r="B9" t="s">
        <v>108</v>
      </c>
      <c r="C9" t="s">
        <v>109</v>
      </c>
      <c r="D9">
        <v>2020</v>
      </c>
      <c r="E9">
        <v>2025</v>
      </c>
      <c r="F9">
        <v>2030</v>
      </c>
      <c r="G9" t="s">
        <v>36</v>
      </c>
      <c r="I9" t="s">
        <v>111</v>
      </c>
      <c r="J9" t="s">
        <v>112</v>
      </c>
      <c r="P9" t="s">
        <v>108</v>
      </c>
    </row>
    <row r="10" spans="1:16" x14ac:dyDescent="0.3">
      <c r="A10" t="s">
        <v>113</v>
      </c>
      <c r="P10">
        <v>0</v>
      </c>
    </row>
    <row r="11" spans="1:16" x14ac:dyDescent="0.3">
      <c r="A11" t="s">
        <v>114</v>
      </c>
      <c r="C11" t="s">
        <v>115</v>
      </c>
      <c r="D11" t="s">
        <v>116</v>
      </c>
      <c r="I11" t="s">
        <v>117</v>
      </c>
      <c r="P11">
        <v>0</v>
      </c>
    </row>
    <row r="12" spans="1:16" x14ac:dyDescent="0.3">
      <c r="A12" t="s">
        <v>118</v>
      </c>
      <c r="I12" t="s">
        <v>119</v>
      </c>
      <c r="P12">
        <v>0</v>
      </c>
    </row>
    <row r="13" spans="1:16" x14ac:dyDescent="0.3">
      <c r="A13" t="s">
        <v>120</v>
      </c>
      <c r="I13" t="s">
        <v>121</v>
      </c>
      <c r="P13">
        <v>0</v>
      </c>
    </row>
    <row r="14" spans="1:16" x14ac:dyDescent="0.3">
      <c r="A14" t="s">
        <v>122</v>
      </c>
      <c r="I14" t="s">
        <v>123</v>
      </c>
      <c r="P14">
        <v>0</v>
      </c>
    </row>
    <row r="15" spans="1:16" x14ac:dyDescent="0.3">
      <c r="A15" t="s">
        <v>124</v>
      </c>
      <c r="I15" t="s">
        <v>125</v>
      </c>
      <c r="P15">
        <v>0</v>
      </c>
    </row>
    <row r="16" spans="1:16" x14ac:dyDescent="0.3">
      <c r="A16" t="s">
        <v>126</v>
      </c>
      <c r="P16">
        <v>0</v>
      </c>
    </row>
    <row r="17" spans="1:16" x14ac:dyDescent="0.3">
      <c r="A17" t="s">
        <v>127</v>
      </c>
      <c r="P17">
        <v>0</v>
      </c>
    </row>
    <row r="18" spans="1:16" x14ac:dyDescent="0.3">
      <c r="A18" t="s">
        <v>128</v>
      </c>
      <c r="I18" t="s">
        <v>129</v>
      </c>
      <c r="P18">
        <v>0</v>
      </c>
    </row>
    <row r="19" spans="1:16" x14ac:dyDescent="0.3">
      <c r="A19" t="s">
        <v>130</v>
      </c>
      <c r="I19" t="s">
        <v>129</v>
      </c>
      <c r="P19">
        <v>0</v>
      </c>
    </row>
    <row r="20" spans="1:16" x14ac:dyDescent="0.3">
      <c r="A20" t="s">
        <v>131</v>
      </c>
      <c r="I20" t="s">
        <v>129</v>
      </c>
      <c r="P20">
        <v>0</v>
      </c>
    </row>
    <row r="21" spans="1:16" x14ac:dyDescent="0.3">
      <c r="A21" t="s">
        <v>132</v>
      </c>
      <c r="I21" t="s">
        <v>129</v>
      </c>
    </row>
    <row r="22" spans="1:16" x14ac:dyDescent="0.3">
      <c r="A22" t="s">
        <v>133</v>
      </c>
      <c r="I22" t="s">
        <v>129</v>
      </c>
    </row>
    <row r="23" spans="1:16" x14ac:dyDescent="0.3">
      <c r="A23" t="s">
        <v>134</v>
      </c>
      <c r="I23" t="s">
        <v>129</v>
      </c>
    </row>
    <row r="24" spans="1:16" x14ac:dyDescent="0.3">
      <c r="A24" t="s">
        <v>135</v>
      </c>
      <c r="I24" t="s">
        <v>129</v>
      </c>
    </row>
    <row r="25" spans="1:16" x14ac:dyDescent="0.3">
      <c r="A25" t="s">
        <v>136</v>
      </c>
    </row>
    <row r="26" spans="1:16" x14ac:dyDescent="0.3">
      <c r="A26" t="s">
        <v>137</v>
      </c>
      <c r="I26" t="s">
        <v>138</v>
      </c>
    </row>
    <row r="27" spans="1:16" x14ac:dyDescent="0.3">
      <c r="A27" t="s">
        <v>139</v>
      </c>
      <c r="I27" t="s">
        <v>138</v>
      </c>
    </row>
    <row r="28" spans="1:16" x14ac:dyDescent="0.3">
      <c r="A28" t="s">
        <v>140</v>
      </c>
      <c r="I28" t="s">
        <v>138</v>
      </c>
    </row>
    <row r="29" spans="1:16" x14ac:dyDescent="0.3">
      <c r="A29" t="s">
        <v>141</v>
      </c>
      <c r="I29" t="s">
        <v>138</v>
      </c>
    </row>
    <row r="30" spans="1:16" x14ac:dyDescent="0.3">
      <c r="A30" t="s">
        <v>142</v>
      </c>
    </row>
    <row r="31" spans="1:16" x14ac:dyDescent="0.3">
      <c r="A31" t="s">
        <v>143</v>
      </c>
    </row>
    <row r="32" spans="1:16" x14ac:dyDescent="0.3">
      <c r="A32" t="s">
        <v>144</v>
      </c>
    </row>
    <row r="33" spans="1:9" x14ac:dyDescent="0.3">
      <c r="A33" t="s">
        <v>145</v>
      </c>
      <c r="I33" t="s">
        <v>146</v>
      </c>
    </row>
    <row r="34" spans="1:9" x14ac:dyDescent="0.3">
      <c r="A34" t="s">
        <v>147</v>
      </c>
    </row>
    <row r="35" spans="1:9" x14ac:dyDescent="0.3">
      <c r="A35" t="s">
        <v>148</v>
      </c>
    </row>
    <row r="36" spans="1:9" x14ac:dyDescent="0.3">
      <c r="A36" t="s">
        <v>145</v>
      </c>
      <c r="I36" t="s">
        <v>149</v>
      </c>
    </row>
    <row r="37" spans="1:9" x14ac:dyDescent="0.3">
      <c r="A37" t="s">
        <v>150</v>
      </c>
    </row>
    <row r="38" spans="1:9" x14ac:dyDescent="0.3">
      <c r="A38" t="s">
        <v>143</v>
      </c>
    </row>
    <row r="39" spans="1:9" x14ac:dyDescent="0.3">
      <c r="A39" t="s">
        <v>151</v>
      </c>
      <c r="I39" t="s">
        <v>152</v>
      </c>
    </row>
    <row r="40" spans="1:9" x14ac:dyDescent="0.3">
      <c r="A40" t="s">
        <v>147</v>
      </c>
    </row>
    <row r="41" spans="1:9" x14ac:dyDescent="0.3">
      <c r="A41" t="s">
        <v>153</v>
      </c>
      <c r="I41" t="s">
        <v>154</v>
      </c>
    </row>
    <row r="42" spans="1:9" x14ac:dyDescent="0.3">
      <c r="A42" t="s">
        <v>155</v>
      </c>
      <c r="I42" t="s">
        <v>156</v>
      </c>
    </row>
    <row r="43" spans="1:9" x14ac:dyDescent="0.3">
      <c r="A43" t="s">
        <v>157</v>
      </c>
    </row>
    <row r="44" spans="1:9" x14ac:dyDescent="0.3">
      <c r="A44" t="s">
        <v>158</v>
      </c>
      <c r="I44" t="s">
        <v>159</v>
      </c>
    </row>
    <row r="45" spans="1:9" x14ac:dyDescent="0.3">
      <c r="A45" t="s">
        <v>160</v>
      </c>
      <c r="I45" t="s">
        <v>159</v>
      </c>
    </row>
    <row r="46" spans="1:9" x14ac:dyDescent="0.3">
      <c r="A46" t="s">
        <v>161</v>
      </c>
      <c r="I46" t="s">
        <v>159</v>
      </c>
    </row>
    <row r="47" spans="1:9" x14ac:dyDescent="0.3">
      <c r="A47" t="s">
        <v>162</v>
      </c>
    </row>
    <row r="48" spans="1:9" x14ac:dyDescent="0.3">
      <c r="A48" t="s">
        <v>143</v>
      </c>
    </row>
    <row r="49" spans="1:9" x14ac:dyDescent="0.3">
      <c r="A49" t="s">
        <v>163</v>
      </c>
      <c r="I49" t="s">
        <v>117</v>
      </c>
    </row>
    <row r="50" spans="1:9" x14ac:dyDescent="0.3">
      <c r="A50" t="s">
        <v>164</v>
      </c>
      <c r="I50" t="s">
        <v>146</v>
      </c>
    </row>
    <row r="51" spans="1:9" x14ac:dyDescent="0.3">
      <c r="A51" t="s">
        <v>147</v>
      </c>
    </row>
    <row r="52" spans="1:9" x14ac:dyDescent="0.3">
      <c r="A52" t="s">
        <v>165</v>
      </c>
      <c r="I52" t="s">
        <v>166</v>
      </c>
    </row>
    <row r="53" spans="1:9" x14ac:dyDescent="0.3">
      <c r="A53" t="s">
        <v>167</v>
      </c>
      <c r="I53" t="s">
        <v>166</v>
      </c>
    </row>
    <row r="54" spans="1:9" x14ac:dyDescent="0.3">
      <c r="A54" t="s">
        <v>168</v>
      </c>
      <c r="I54" t="s">
        <v>169</v>
      </c>
    </row>
    <row r="55" spans="1:9" x14ac:dyDescent="0.3">
      <c r="A55" t="s">
        <v>170</v>
      </c>
      <c r="I55" t="s">
        <v>169</v>
      </c>
    </row>
    <row r="56" spans="1:9" x14ac:dyDescent="0.3">
      <c r="A56" t="s">
        <v>171</v>
      </c>
    </row>
    <row r="57" spans="1:9" x14ac:dyDescent="0.3">
      <c r="A57" t="s">
        <v>143</v>
      </c>
    </row>
    <row r="58" spans="1:9" x14ac:dyDescent="0.3">
      <c r="A58" t="s">
        <v>172</v>
      </c>
      <c r="I58" t="s">
        <v>146</v>
      </c>
    </row>
    <row r="59" spans="1:9" x14ac:dyDescent="0.3">
      <c r="A59" t="s">
        <v>147</v>
      </c>
    </row>
    <row r="60" spans="1:9" x14ac:dyDescent="0.3">
      <c r="A60" t="s">
        <v>173</v>
      </c>
    </row>
    <row r="61" spans="1:9" x14ac:dyDescent="0.3">
      <c r="A61" t="s">
        <v>174</v>
      </c>
      <c r="I61" t="s">
        <v>175</v>
      </c>
    </row>
    <row r="62" spans="1:9" x14ac:dyDescent="0.3">
      <c r="A62" t="s">
        <v>176</v>
      </c>
      <c r="I62" t="s">
        <v>175</v>
      </c>
    </row>
    <row r="63" spans="1:9" x14ac:dyDescent="0.3">
      <c r="A63" t="s">
        <v>177</v>
      </c>
      <c r="I63" t="s">
        <v>175</v>
      </c>
    </row>
    <row r="64" spans="1:9" x14ac:dyDescent="0.3">
      <c r="A64" t="s">
        <v>178</v>
      </c>
      <c r="I64" t="s">
        <v>175</v>
      </c>
    </row>
    <row r="65" spans="1:9" x14ac:dyDescent="0.3">
      <c r="A65" t="s">
        <v>179</v>
      </c>
      <c r="I65" t="s">
        <v>175</v>
      </c>
    </row>
    <row r="66" spans="1:9" x14ac:dyDescent="0.3">
      <c r="A66" t="s">
        <v>180</v>
      </c>
    </row>
    <row r="67" spans="1:9" x14ac:dyDescent="0.3">
      <c r="A67" t="s">
        <v>181</v>
      </c>
      <c r="I67" t="s">
        <v>182</v>
      </c>
    </row>
    <row r="68" spans="1:9" x14ac:dyDescent="0.3">
      <c r="A68" t="s">
        <v>183</v>
      </c>
    </row>
    <row r="69" spans="1:9" x14ac:dyDescent="0.3">
      <c r="A69" t="s">
        <v>184</v>
      </c>
      <c r="I69" t="s">
        <v>185</v>
      </c>
    </row>
    <row r="70" spans="1:9" x14ac:dyDescent="0.3">
      <c r="A70" t="s">
        <v>186</v>
      </c>
      <c r="I70" t="s">
        <v>166</v>
      </c>
    </row>
    <row r="71" spans="1:9" x14ac:dyDescent="0.3">
      <c r="A71" t="s">
        <v>187</v>
      </c>
      <c r="I71" t="s">
        <v>188</v>
      </c>
    </row>
    <row r="72" spans="1:9" x14ac:dyDescent="0.3">
      <c r="A72" t="s">
        <v>189</v>
      </c>
      <c r="I72" t="s">
        <v>188</v>
      </c>
    </row>
    <row r="73" spans="1:9" x14ac:dyDescent="0.3">
      <c r="A73" t="s">
        <v>190</v>
      </c>
      <c r="I73" t="s">
        <v>188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5</vt:i4>
      </vt:variant>
    </vt:vector>
  </HeadingPairs>
  <TitlesOfParts>
    <vt:vector size="5" baseType="lpstr">
      <vt:lpstr>Introduction</vt:lpstr>
      <vt:lpstr>ANNEX IV A-WM</vt:lpstr>
      <vt:lpstr>ANNEX IV B-WM</vt:lpstr>
      <vt:lpstr>ANNEX IV A-WaM</vt:lpstr>
      <vt:lpstr>ANNEX IV B-WaM</vt:lpstr>
    </vt:vector>
  </TitlesOfParts>
  <Company>AAA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Virginijus Ausiejus</dc:creator>
  <cp:lastModifiedBy>Virginijus Ausiejus</cp:lastModifiedBy>
  <dcterms:created xsi:type="dcterms:W3CDTF">2019-03-15T16:24:44Z</dcterms:created>
  <dcterms:modified xsi:type="dcterms:W3CDTF">2019-04-02T14:23:51Z</dcterms:modified>
</cp:coreProperties>
</file>