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19038" windowHeight="16236"/>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<sst xmlns="http://schemas.openxmlformats.org/spreadsheetml/2006/main" count="3592" uniqueCount="451">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</sst>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53" t="str">
        <f>B4&amp;": "&amp;B5&amp;": "&amp;B6</f>
        <v>GR: 15.02.2022: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365</v>
      </c>
      <c r="X10" s="144"/>
      <c r="Y10" s="144"/>
      <c r="Z10" s="144"/>
      <c r="AA10" s="144"/>
      <c r="AB10" s="144"/>
      <c r="AC10" s="144"/>
      <c r="AD10" s="145"/>
      <c r="AE10" s="42"/>
      <c r="AF10" s="143" t="s">
        <v>382</v>
      </c>
      <c r="AG10" s="144"/>
      <c r="AH10" s="144"/>
      <c r="AI10" s="144"/>
      <c r="AJ10" s="144"/>
      <c r="AK10" s="144"/>
      <c r="AL10" s="145"/>
    </row>
    <row r="11" spans="1:38" s="1" customFormat="1" ht="15" customHeight="1" thickBot="1" x14ac:dyDescent="0.4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45">
      <c r="A12" s="154"/>
      <c r="B12" s="158"/>
      <c r="C12" s="159"/>
      <c r="D12" s="160"/>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80.752650569151356</v>
      </c>
      <c r="F14" s="6">
        <v>1.5404246786820144</v>
      </c>
      <c r="G14" s="6">
        <v>319.56612696682839</v>
      </c>
      <c r="H14" s="6" t="s">
        <v>415</v>
      </c>
      <c r="I14" s="6">
        <v>11.82665592801021</v>
      </c>
      <c r="J14" s="6">
        <v>24.322660922713659</v>
      </c>
      <c r="K14" s="6">
        <v>39.451850304059363</v>
      </c>
      <c r="L14" s="6">
        <v>0.69485617038324543</v>
      </c>
      <c r="M14" s="6">
        <v>20.988431726699396</v>
      </c>
      <c r="N14" s="6">
        <v>47.082966607597186</v>
      </c>
      <c r="O14" s="6">
        <v>5.6993700480371752</v>
      </c>
      <c r="P14" s="6">
        <v>1.7068147095453454</v>
      </c>
      <c r="Q14" s="6">
        <v>1.9641553272404599</v>
      </c>
      <c r="R14" s="6">
        <v>1.8548017055578894</v>
      </c>
      <c r="S14" s="6">
        <v>0.8340672476926938</v>
      </c>
      <c r="T14" s="6">
        <v>26.832809697717821</v>
      </c>
      <c r="U14" s="6">
        <v>13.181486912921562</v>
      </c>
      <c r="V14" s="6">
        <v>7.951272637854057</v>
      </c>
      <c r="W14" s="6">
        <v>4.0141156539107268</v>
      </c>
      <c r="X14" s="6">
        <v>6.9100038353953428E-3</v>
      </c>
      <c r="Y14" s="6">
        <v>0.12797512482437734</v>
      </c>
      <c r="Z14" s="6">
        <v>9.3092952753674393E-2</v>
      </c>
      <c r="AA14" s="6">
        <v>1.1441784961246719E-2</v>
      </c>
      <c r="AB14" s="6">
        <v>0.23941986637469381</v>
      </c>
      <c r="AC14" s="6">
        <v>20.907580304894342</v>
      </c>
      <c r="AD14" s="6">
        <v>1.0298808008433373E-2</v>
      </c>
      <c r="AE14" s="60"/>
      <c r="AF14" s="26">
        <v>80348.494988999999</v>
      </c>
      <c r="AG14" s="26">
        <v>287297.39399999997</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3.6002883220197233</v>
      </c>
      <c r="F15" s="6">
        <v>6.7869229475553814</v>
      </c>
      <c r="G15" s="6">
        <v>22.525778915393271</v>
      </c>
      <c r="H15" s="6" t="s">
        <v>415</v>
      </c>
      <c r="I15" s="6">
        <v>0.35640033439812063</v>
      </c>
      <c r="J15" s="6">
        <v>0.45969487178916457</v>
      </c>
      <c r="K15" s="6">
        <v>0.63827186863469754</v>
      </c>
      <c r="L15" s="6">
        <v>2.2327013195214542E-2</v>
      </c>
      <c r="M15" s="6">
        <v>0.51581002141626875</v>
      </c>
      <c r="N15" s="6">
        <v>0.11702123680898562</v>
      </c>
      <c r="O15" s="6">
        <v>0.12592924349027235</v>
      </c>
      <c r="P15" s="6">
        <v>0.13312200373848762</v>
      </c>
      <c r="Q15" s="6">
        <v>7.6791665689605437E-2</v>
      </c>
      <c r="R15" s="6">
        <v>0.10158722062156363</v>
      </c>
      <c r="S15" s="6">
        <v>0.13908661392492974</v>
      </c>
      <c r="T15" s="6">
        <v>4.5380965920809384</v>
      </c>
      <c r="U15" s="6">
        <v>4.4786447753020812E-2</v>
      </c>
      <c r="V15" s="6">
        <v>2.0668152567694711</v>
      </c>
      <c r="W15" s="6">
        <v>4.3757507643230588E-2</v>
      </c>
      <c r="X15" s="6">
        <v>1.3906059317605248E-5</v>
      </c>
      <c r="Y15" s="6">
        <v>1.0245993770709753E-4</v>
      </c>
      <c r="Z15" s="6">
        <v>9.1879692277110886E-5</v>
      </c>
      <c r="AA15" s="6">
        <v>1.3423695967575806E-4</v>
      </c>
      <c r="AB15" s="6">
        <v>3.4248264897757168E-4</v>
      </c>
      <c r="AC15" s="6" t="s">
        <v>415</v>
      </c>
      <c r="AD15" s="6" t="s">
        <v>415</v>
      </c>
      <c r="AE15" s="60"/>
      <c r="AF15" s="26">
        <v>39482.82</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0.15739649999999999</v>
      </c>
      <c r="F16" s="6">
        <v>4.5981000000000008E-3</v>
      </c>
      <c r="G16" s="6">
        <v>4.9694850000000005E-4</v>
      </c>
      <c r="H16" s="6" t="s">
        <v>415</v>
      </c>
      <c r="I16" s="6">
        <v>1.5739649999999999E-3</v>
      </c>
      <c r="J16" s="6">
        <v>1.5739649999999999E-3</v>
      </c>
      <c r="K16" s="6">
        <v>1.5739649999999999E-3</v>
      </c>
      <c r="L16" s="6">
        <v>3.9349125000000001E-5</v>
      </c>
      <c r="M16" s="6">
        <v>6.8971500000000005E-2</v>
      </c>
      <c r="N16" s="6">
        <v>2.6527500000000001E-6</v>
      </c>
      <c r="O16" s="6">
        <v>4.4212499999999997E-7</v>
      </c>
      <c r="P16" s="6">
        <v>1.7685000000000002E-4</v>
      </c>
      <c r="Q16" s="6">
        <v>2.1222E-4</v>
      </c>
      <c r="R16" s="6">
        <v>1.3440599999999999E-6</v>
      </c>
      <c r="S16" s="6">
        <v>1.3440599999999999E-7</v>
      </c>
      <c r="T16" s="6">
        <v>9.0193500000000001E-7</v>
      </c>
      <c r="U16" s="6">
        <v>1.9807199999999999E-5</v>
      </c>
      <c r="V16" s="6">
        <v>2.6527500000000001E-6</v>
      </c>
      <c r="W16" s="6">
        <v>8.8425000000000005E-4</v>
      </c>
      <c r="X16" s="6">
        <v>9.9036000000000004E-7</v>
      </c>
      <c r="Y16" s="6">
        <v>1.4855400000000001E-6</v>
      </c>
      <c r="Z16" s="6">
        <v>1.4855400000000001E-6</v>
      </c>
      <c r="AA16" s="6">
        <v>1.4855400000000001E-6</v>
      </c>
      <c r="AB16" s="6">
        <v>5.44698E-6</v>
      </c>
      <c r="AC16" s="6" t="s">
        <v>415</v>
      </c>
      <c r="AD16" s="6" t="s">
        <v>415</v>
      </c>
      <c r="AE16" s="60"/>
      <c r="AF16" s="26" t="s">
        <v>417</v>
      </c>
      <c r="AG16" s="26" t="s">
        <v>417</v>
      </c>
      <c r="AH16" s="26">
        <v>1768.5</v>
      </c>
      <c r="AI16" s="26" t="s">
        <v>417</v>
      </c>
      <c r="AJ16" s="26" t="s">
        <v>417</v>
      </c>
      <c r="AK16" s="26"/>
      <c r="AL16" s="49" t="s">
        <v>49</v>
      </c>
    </row>
    <row r="17" spans="1:38" s="2" customFormat="1" ht="26.25" customHeight="1" thickBot="1" x14ac:dyDescent="0.45">
      <c r="A17" s="70" t="s">
        <v>53</v>
      </c>
      <c r="B17" s="70" t="s">
        <v>58</v>
      </c>
      <c r="C17" s="71" t="s">
        <v>59</v>
      </c>
      <c r="D17" s="72"/>
      <c r="E17" s="6">
        <v>1.8095150147949244</v>
      </c>
      <c r="F17" s="6">
        <v>8.8182992923729248E-2</v>
      </c>
      <c r="G17" s="6">
        <v>4.4367924729084072</v>
      </c>
      <c r="H17" s="6" t="s">
        <v>415</v>
      </c>
      <c r="I17" s="6">
        <v>7.0546394338983395E-2</v>
      </c>
      <c r="J17" s="6">
        <v>7.0546394338983395E-2</v>
      </c>
      <c r="K17" s="6">
        <v>7.0546394338983395E-2</v>
      </c>
      <c r="L17" s="6">
        <v>3.9505980829830714E-2</v>
      </c>
      <c r="M17" s="6">
        <v>0.23280310131864523</v>
      </c>
      <c r="N17" s="6">
        <v>2.8218557735593363E-4</v>
      </c>
      <c r="O17" s="6">
        <v>2.1163918301695021E-5</v>
      </c>
      <c r="P17" s="6">
        <v>4.2327836603390042E-4</v>
      </c>
      <c r="Q17" s="6">
        <v>1.0581959150847511E-4</v>
      </c>
      <c r="R17" s="6">
        <v>7.0546394338983406E-4</v>
      </c>
      <c r="S17" s="6">
        <v>7.760103377288174E-4</v>
      </c>
      <c r="T17" s="6">
        <v>2.8218557735593359E-5</v>
      </c>
      <c r="U17" s="6">
        <v>3.880051688644087E-4</v>
      </c>
      <c r="V17" s="6">
        <v>0.10229227179152593</v>
      </c>
      <c r="W17" s="6">
        <v>4.9382476037288375E-3</v>
      </c>
      <c r="X17" s="6">
        <v>6.7019074622034231E-3</v>
      </c>
      <c r="Y17" s="6">
        <v>5.290979575423755E-2</v>
      </c>
      <c r="Z17" s="6">
        <v>5.9964435188135891E-3</v>
      </c>
      <c r="AA17" s="6">
        <v>5.290979575423755E-3</v>
      </c>
      <c r="AB17" s="6">
        <v>7.0899126310678309E-2</v>
      </c>
      <c r="AC17" s="6" t="s">
        <v>415</v>
      </c>
      <c r="AD17" s="6" t="s">
        <v>415</v>
      </c>
      <c r="AE17" s="60"/>
      <c r="AF17" s="26">
        <v>3527.31971694917</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4.7053084153369822</v>
      </c>
      <c r="F18" s="6">
        <v>0.22930352901252352</v>
      </c>
      <c r="G18" s="6">
        <v>11.822050572032573</v>
      </c>
      <c r="H18" s="6" t="s">
        <v>415</v>
      </c>
      <c r="I18" s="6">
        <v>0.18344282321001881</v>
      </c>
      <c r="J18" s="6">
        <v>0.18344282321001881</v>
      </c>
      <c r="K18" s="6">
        <v>0.18344282321001881</v>
      </c>
      <c r="L18" s="6">
        <v>0.10272798099761053</v>
      </c>
      <c r="M18" s="6">
        <v>0.60536131659306203</v>
      </c>
      <c r="N18" s="6">
        <v>7.3377129284007525E-4</v>
      </c>
      <c r="O18" s="6">
        <v>5.5032846963005634E-5</v>
      </c>
      <c r="P18" s="6">
        <v>1.1006569392601128E-3</v>
      </c>
      <c r="Q18" s="6">
        <v>2.751642348150282E-4</v>
      </c>
      <c r="R18" s="6" t="s">
        <v>418</v>
      </c>
      <c r="S18" s="6">
        <v>2.0178710553102066E-3</v>
      </c>
      <c r="T18" s="6" t="s">
        <v>418</v>
      </c>
      <c r="U18" s="6">
        <v>1.0089355276551033E-3</v>
      </c>
      <c r="V18" s="6">
        <v>0.26599209365452725</v>
      </c>
      <c r="W18" s="6">
        <v>1.2840997624701315E-2</v>
      </c>
      <c r="X18" s="6">
        <v>1.7427068204951789E-2</v>
      </c>
      <c r="Y18" s="6">
        <v>0.13758211740751408</v>
      </c>
      <c r="Z18" s="6">
        <v>1.5592639972851596E-2</v>
      </c>
      <c r="AA18" s="6">
        <v>1.3758211740751409E-2</v>
      </c>
      <c r="AB18" s="6">
        <v>0.18436003732606887</v>
      </c>
      <c r="AC18" s="6" t="s">
        <v>415</v>
      </c>
      <c r="AD18" s="6" t="s">
        <v>415</v>
      </c>
      <c r="AE18" s="60"/>
      <c r="AF18" s="26">
        <v>9172.1411605009398</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5.7784776711839996</v>
      </c>
      <c r="F19" s="6">
        <v>0.33854390559039998</v>
      </c>
      <c r="G19" s="6">
        <v>8.8078158170291623</v>
      </c>
      <c r="H19" s="6" t="s">
        <v>415</v>
      </c>
      <c r="I19" s="6">
        <v>0.29291543889800004</v>
      </c>
      <c r="J19" s="6">
        <v>0.29896553237000001</v>
      </c>
      <c r="K19" s="6">
        <v>0.30367116062600003</v>
      </c>
      <c r="L19" s="6">
        <v>0.12802242847585601</v>
      </c>
      <c r="M19" s="6">
        <v>1.3528897767479999</v>
      </c>
      <c r="N19" s="6">
        <v>9.0962079572000004E-2</v>
      </c>
      <c r="O19" s="6">
        <v>1.2762482244000001E-3</v>
      </c>
      <c r="P19" s="6">
        <v>6.7136848032000014E-3</v>
      </c>
      <c r="Q19" s="6">
        <v>3.0344317320000003E-3</v>
      </c>
      <c r="R19" s="6">
        <v>1.1280236108E-2</v>
      </c>
      <c r="S19" s="6">
        <v>1.4187917620000002E-2</v>
      </c>
      <c r="T19" s="6">
        <v>8.8291034840000011E-3</v>
      </c>
      <c r="U19" s="6">
        <v>2.4304641943999998E-3</v>
      </c>
      <c r="V19" s="6">
        <v>0.45401183059999994</v>
      </c>
      <c r="W19" s="6">
        <v>0.15196336942400002</v>
      </c>
      <c r="X19" s="6">
        <v>5.1516540879999996E-2</v>
      </c>
      <c r="Y19" s="6">
        <v>0.20483058648120001</v>
      </c>
      <c r="Z19" s="6">
        <v>3.4658785139600003E-2</v>
      </c>
      <c r="AA19" s="6">
        <v>2.8960030571999994E-2</v>
      </c>
      <c r="AB19" s="6">
        <v>0.31996594307280002</v>
      </c>
      <c r="AC19" s="6">
        <v>4.1678421696E-4</v>
      </c>
      <c r="AD19" s="6">
        <v>0.11427954336000001</v>
      </c>
      <c r="AE19" s="60"/>
      <c r="AF19" s="26">
        <v>11015.71</v>
      </c>
      <c r="AG19" s="26">
        <v>672.23260800000003</v>
      </c>
      <c r="AH19" s="26">
        <v>150.30000000000001</v>
      </c>
      <c r="AI19" s="26" t="s">
        <v>417</v>
      </c>
      <c r="AJ19" s="26" t="s">
        <v>417</v>
      </c>
      <c r="AK19" s="26"/>
      <c r="AL19" s="49" t="s">
        <v>49</v>
      </c>
    </row>
    <row r="20" spans="1:38" s="2" customFormat="1" ht="26.25" customHeight="1" thickBot="1" x14ac:dyDescent="0.45">
      <c r="A20" s="70" t="s">
        <v>53</v>
      </c>
      <c r="B20" s="70" t="s">
        <v>64</v>
      </c>
      <c r="C20" s="71" t="s">
        <v>65</v>
      </c>
      <c r="D20" s="72"/>
      <c r="E20" s="6">
        <v>1.9779572699999999</v>
      </c>
      <c r="F20" s="6">
        <v>0.10210593</v>
      </c>
      <c r="G20" s="6">
        <v>4.3816861702661907</v>
      </c>
      <c r="H20" s="6" t="s">
        <v>415</v>
      </c>
      <c r="I20" s="6">
        <v>8.4312600000000001E-2</v>
      </c>
      <c r="J20" s="6">
        <v>8.49525E-2</v>
      </c>
      <c r="K20" s="6">
        <v>8.5450200000000004E-2</v>
      </c>
      <c r="L20" s="6">
        <v>4.3406371200000002E-2</v>
      </c>
      <c r="M20" s="6">
        <v>0.31908564</v>
      </c>
      <c r="N20" s="6">
        <v>9.8339351999999994E-3</v>
      </c>
      <c r="O20" s="6">
        <v>1.5097013999999998E-4</v>
      </c>
      <c r="P20" s="6">
        <v>1.0214928E-3</v>
      </c>
      <c r="Q20" s="6">
        <v>3.9935069999999994E-4</v>
      </c>
      <c r="R20" s="6">
        <v>1.726188E-3</v>
      </c>
      <c r="S20" s="6">
        <v>2.0872218000000001E-3</v>
      </c>
      <c r="T20" s="6">
        <v>9.549535199999999E-4</v>
      </c>
      <c r="U20" s="6">
        <v>5.4946589999999994E-4</v>
      </c>
      <c r="V20" s="6">
        <v>0.12533901</v>
      </c>
      <c r="W20" s="6">
        <v>1.9797665999999998E-2</v>
      </c>
      <c r="X20" s="6">
        <v>1.0515261000000001E-2</v>
      </c>
      <c r="Y20" s="6">
        <v>6.1663139999999998E-2</v>
      </c>
      <c r="Z20" s="6">
        <v>8.1989429999999985E-3</v>
      </c>
      <c r="AA20" s="6">
        <v>7.0628849999999996E-3</v>
      </c>
      <c r="AB20" s="6">
        <v>8.7440229000000008E-2</v>
      </c>
      <c r="AC20" s="6">
        <v>4.4081999999999996E-5</v>
      </c>
      <c r="AD20" s="6">
        <v>1.2087000000000001E-2</v>
      </c>
      <c r="AE20" s="60"/>
      <c r="AF20" s="26">
        <v>3831.69</v>
      </c>
      <c r="AG20" s="26">
        <v>71.099999999999994</v>
      </c>
      <c r="AH20" s="26" t="s">
        <v>417</v>
      </c>
      <c r="AI20" s="26" t="s">
        <v>417</v>
      </c>
      <c r="AJ20" s="26" t="s">
        <v>417</v>
      </c>
      <c r="AK20" s="26"/>
      <c r="AL20" s="49" t="s">
        <v>49</v>
      </c>
    </row>
    <row r="21" spans="1:38" s="2" customFormat="1" ht="26.25" customHeight="1" thickBot="1" x14ac:dyDescent="0.45">
      <c r="A21" s="70" t="s">
        <v>53</v>
      </c>
      <c r="B21" s="70" t="s">
        <v>66</v>
      </c>
      <c r="C21" s="71" t="s">
        <v>67</v>
      </c>
      <c r="D21" s="72"/>
      <c r="E21" s="6">
        <v>7.220458390000001</v>
      </c>
      <c r="F21" s="6">
        <v>2.371824588</v>
      </c>
      <c r="G21" s="6">
        <v>13.551970205975611</v>
      </c>
      <c r="H21" s="6">
        <v>0.24801100000000001</v>
      </c>
      <c r="I21" s="6">
        <v>1.241033593022</v>
      </c>
      <c r="J21" s="6">
        <v>1.2651701830219999</v>
      </c>
      <c r="K21" s="6">
        <v>1.3152237530219999</v>
      </c>
      <c r="L21" s="6">
        <v>0.40824893764088011</v>
      </c>
      <c r="M21" s="6">
        <v>5.0764779320999995</v>
      </c>
      <c r="N21" s="6">
        <v>0.24196606349999999</v>
      </c>
      <c r="O21" s="6">
        <v>8.8020933129999993E-2</v>
      </c>
      <c r="P21" s="6">
        <v>8.8929494000000008E-3</v>
      </c>
      <c r="Q21" s="6">
        <v>3.4595236000000001E-3</v>
      </c>
      <c r="R21" s="6">
        <v>0.16275509269999999</v>
      </c>
      <c r="S21" s="6">
        <v>5.0846908140000008E-2</v>
      </c>
      <c r="T21" s="6">
        <v>1.9327226660000002E-2</v>
      </c>
      <c r="U21" s="6">
        <v>5.5639754000000007E-3</v>
      </c>
      <c r="V21" s="6">
        <v>3.8902532570000004</v>
      </c>
      <c r="W21" s="6">
        <v>0.77901964600000007</v>
      </c>
      <c r="X21" s="6">
        <v>0.11154863732800001</v>
      </c>
      <c r="Y21" s="6">
        <v>0.32431855921000002</v>
      </c>
      <c r="Z21" s="6">
        <v>6.5735150389999997E-2</v>
      </c>
      <c r="AA21" s="6">
        <v>5.4162271492000008E-2</v>
      </c>
      <c r="AB21" s="6">
        <v>0.55576461842000002</v>
      </c>
      <c r="AC21" s="6">
        <v>2.7745619999999999E-4</v>
      </c>
      <c r="AD21" s="6">
        <v>7.6076699999999997E-2</v>
      </c>
      <c r="AE21" s="60"/>
      <c r="AF21" s="26">
        <v>12714.12</v>
      </c>
      <c r="AG21" s="26">
        <v>447.51</v>
      </c>
      <c r="AH21" s="26">
        <v>144.9</v>
      </c>
      <c r="AI21" s="26">
        <v>6703</v>
      </c>
      <c r="AJ21" s="26" t="s">
        <v>417</v>
      </c>
      <c r="AK21" s="26"/>
      <c r="AL21" s="49" t="s">
        <v>49</v>
      </c>
    </row>
    <row r="22" spans="1:38" s="2" customFormat="1" ht="26.25" customHeight="1" thickBot="1" x14ac:dyDescent="0.45">
      <c r="A22" s="70" t="s">
        <v>53</v>
      </c>
      <c r="B22" s="74" t="s">
        <v>68</v>
      </c>
      <c r="C22" s="71" t="s">
        <v>69</v>
      </c>
      <c r="D22" s="72"/>
      <c r="E22" s="6">
        <v>29.291076724644139</v>
      </c>
      <c r="F22" s="6">
        <v>3.0885909699268663</v>
      </c>
      <c r="G22" s="6">
        <v>39.305145707590064</v>
      </c>
      <c r="H22" s="6">
        <v>0</v>
      </c>
      <c r="I22" s="6">
        <v>0.2064880135100052</v>
      </c>
      <c r="J22" s="6">
        <v>0.2064880135100052</v>
      </c>
      <c r="K22" s="6">
        <v>0.2064880135100052</v>
      </c>
      <c r="L22" s="6">
        <v>0.11563328756560293</v>
      </c>
      <c r="M22" s="6">
        <v>30.356835751786214</v>
      </c>
      <c r="N22" s="6">
        <v>4.2720472100188402</v>
      </c>
      <c r="O22" s="6">
        <v>5.7436560317012997E-2</v>
      </c>
      <c r="P22" s="6">
        <v>0.25304973358794003</v>
      </c>
      <c r="Q22" s="6">
        <v>0.12780887404906502</v>
      </c>
      <c r="R22" s="6">
        <v>0.43237448448230004</v>
      </c>
      <c r="S22" s="6">
        <v>0.56008011452461015</v>
      </c>
      <c r="T22" s="6">
        <v>0.41445480679900393</v>
      </c>
      <c r="U22" s="6">
        <v>5.8510297987265023E-2</v>
      </c>
      <c r="V22" s="6">
        <v>6.674364721029507</v>
      </c>
      <c r="W22" s="6">
        <v>6.4850356189072995</v>
      </c>
      <c r="X22" s="6">
        <v>1.4699191018610505</v>
      </c>
      <c r="Y22" s="6">
        <v>2.0322908765065839</v>
      </c>
      <c r="Z22" s="6">
        <v>0.77298389766899034</v>
      </c>
      <c r="AA22" s="6">
        <v>0.60517013289645039</v>
      </c>
      <c r="AB22" s="6">
        <v>4.8803640089330758</v>
      </c>
      <c r="AC22" s="6">
        <v>1.9762367014463999E-2</v>
      </c>
      <c r="AD22" s="6">
        <v>5.4187135362239998</v>
      </c>
      <c r="AE22" s="60"/>
      <c r="AF22" s="26">
        <v>10324.400675500259</v>
      </c>
      <c r="AG22" s="26">
        <v>31874.785507199998</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4.6703349999999997</v>
      </c>
      <c r="F23" s="6">
        <v>0.5398099999999999</v>
      </c>
      <c r="G23" s="6">
        <v>0.52</v>
      </c>
      <c r="H23" s="6">
        <v>1.1899999999999999E-3</v>
      </c>
      <c r="I23" s="6">
        <v>0.276895</v>
      </c>
      <c r="J23" s="6">
        <v>0.276895</v>
      </c>
      <c r="K23" s="6">
        <v>0.276895</v>
      </c>
      <c r="L23" s="6">
        <v>0.16994500000000001</v>
      </c>
      <c r="M23" s="6">
        <v>1.4729650000000001</v>
      </c>
      <c r="N23" s="6" t="s">
        <v>415</v>
      </c>
      <c r="O23" s="6">
        <v>1.3E-6</v>
      </c>
      <c r="P23" s="6" t="s">
        <v>415</v>
      </c>
      <c r="Q23" s="6" t="s">
        <v>419</v>
      </c>
      <c r="R23" s="6">
        <v>6.5000000000000004E-6</v>
      </c>
      <c r="S23" s="6">
        <v>2.2099999999999998E-4</v>
      </c>
      <c r="T23" s="6">
        <v>9.0999999999999993E-6</v>
      </c>
      <c r="U23" s="6">
        <v>1.3E-6</v>
      </c>
      <c r="V23" s="6">
        <v>1.2999999999999999E-4</v>
      </c>
      <c r="W23" s="6" t="s">
        <v>419</v>
      </c>
      <c r="X23" s="6">
        <v>3.8999999999999999E-6</v>
      </c>
      <c r="Y23" s="6">
        <v>6.5000000000000004E-6</v>
      </c>
      <c r="Z23" s="6" t="s">
        <v>419</v>
      </c>
      <c r="AA23" s="6" t="s">
        <v>419</v>
      </c>
      <c r="AB23" s="6" t="s">
        <v>419</v>
      </c>
      <c r="AC23" s="6" t="s">
        <v>419</v>
      </c>
      <c r="AD23" s="6" t="s">
        <v>419</v>
      </c>
      <c r="AE23" s="60"/>
      <c r="AF23" s="26">
        <v>6273.5</v>
      </c>
      <c r="AG23" s="26"/>
      <c r="AH23" s="26"/>
      <c r="AI23" s="26"/>
      <c r="AJ23" s="26"/>
      <c r="AK23" s="26"/>
      <c r="AL23" s="49" t="s">
        <v>49</v>
      </c>
    </row>
    <row r="24" spans="1:38" s="2" customFormat="1" ht="26.25" customHeight="1" thickBot="1" x14ac:dyDescent="0.45">
      <c r="A24" s="75" t="s">
        <v>53</v>
      </c>
      <c r="B24" s="74" t="s">
        <v>71</v>
      </c>
      <c r="C24" s="71" t="s">
        <v>72</v>
      </c>
      <c r="D24" s="72"/>
      <c r="E24" s="6">
        <v>17.859450743336467</v>
      </c>
      <c r="F24" s="6">
        <v>1.435464461176241</v>
      </c>
      <c r="G24" s="6">
        <v>35.47544010253435</v>
      </c>
      <c r="H24" s="6">
        <v>7.0744000000000001E-2</v>
      </c>
      <c r="I24" s="6">
        <v>0.95717156894099298</v>
      </c>
      <c r="J24" s="6">
        <v>0.96290756894099294</v>
      </c>
      <c r="K24" s="6">
        <v>0.976291568940993</v>
      </c>
      <c r="L24" s="6">
        <v>0.46106567860695608</v>
      </c>
      <c r="M24" s="6">
        <v>3.3651621775052769</v>
      </c>
      <c r="N24" s="6">
        <v>5.4381966275763978E-2</v>
      </c>
      <c r="O24" s="6">
        <v>2.5062847470682298E-2</v>
      </c>
      <c r="P24" s="6">
        <v>5.2076694136459567E-3</v>
      </c>
      <c r="Q24" s="6">
        <v>1.3975173534114893E-3</v>
      </c>
      <c r="R24" s="6">
        <v>5.0870915689409928E-2</v>
      </c>
      <c r="S24" s="6">
        <v>1.9056407258350921E-2</v>
      </c>
      <c r="T24" s="6">
        <v>4.0997966275763973E-3</v>
      </c>
      <c r="U24" s="6">
        <v>4.7482036291754612E-3</v>
      </c>
      <c r="V24" s="6">
        <v>1.9787067749644396</v>
      </c>
      <c r="W24" s="6">
        <v>0.23946440982586947</v>
      </c>
      <c r="X24" s="6">
        <v>8.4621699049394317E-2</v>
      </c>
      <c r="Y24" s="6">
        <v>0.54771067670574458</v>
      </c>
      <c r="Z24" s="6">
        <v>6.8166783359984398E-2</v>
      </c>
      <c r="AA24" s="6">
        <v>5.9359867670574468E-2</v>
      </c>
      <c r="AB24" s="6">
        <v>0.75985902678569772</v>
      </c>
      <c r="AC24" s="6">
        <v>9.5600000000000008E-3</v>
      </c>
      <c r="AD24" s="6">
        <v>1.1471999999999999E-4</v>
      </c>
      <c r="AE24" s="60"/>
      <c r="AF24" s="26">
        <v>34474.578447049644</v>
      </c>
      <c r="AG24" s="26" t="s">
        <v>417</v>
      </c>
      <c r="AH24" s="26" t="s">
        <v>417</v>
      </c>
      <c r="AI24" s="26">
        <v>1912</v>
      </c>
      <c r="AJ24" s="26" t="s">
        <v>417</v>
      </c>
      <c r="AK24" s="26"/>
      <c r="AL24" s="49" t="s">
        <v>49</v>
      </c>
    </row>
    <row r="25" spans="1:38" s="2" customFormat="1" ht="26.25" customHeight="1" thickBot="1" x14ac:dyDescent="0.45">
      <c r="A25" s="70" t="s">
        <v>73</v>
      </c>
      <c r="B25" s="74" t="s">
        <v>74</v>
      </c>
      <c r="C25" s="76" t="s">
        <v>75</v>
      </c>
      <c r="D25" s="72"/>
      <c r="E25" s="6">
        <v>1.0161058262083198</v>
      </c>
      <c r="F25" s="6">
        <v>6.3508564135693855E-3</v>
      </c>
      <c r="G25" s="6">
        <v>6.1015965810160319E-2</v>
      </c>
      <c r="H25" s="6" t="s">
        <v>415</v>
      </c>
      <c r="I25" s="6">
        <v>8.6454559061621833E-3</v>
      </c>
      <c r="J25" s="6">
        <v>8.6454559061621833E-3</v>
      </c>
      <c r="K25" s="6" t="s">
        <v>415</v>
      </c>
      <c r="L25" s="6">
        <v>4.1498188349578472E-3</v>
      </c>
      <c r="M25" s="6">
        <v>0.5889662011953225</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5788.4840999999997</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0.47159385831085826</v>
      </c>
      <c r="F26" s="6">
        <v>3.3595479233843027E-3</v>
      </c>
      <c r="G26" s="6">
        <v>2.7130418645676935E-2</v>
      </c>
      <c r="H26" s="6" t="s">
        <v>415</v>
      </c>
      <c r="I26" s="6">
        <v>2.4190587648165044E-3</v>
      </c>
      <c r="J26" s="6">
        <v>2.4190587648165044E-3</v>
      </c>
      <c r="K26" s="6" t="s">
        <v>415</v>
      </c>
      <c r="L26" s="6">
        <v>1.1611482071119214E-3</v>
      </c>
      <c r="M26" s="6">
        <v>0.38463960145148307</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3008.46590625</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45.670048167254613</v>
      </c>
      <c r="F27" s="6">
        <v>69.104706339834379</v>
      </c>
      <c r="G27" s="6">
        <v>2.6854815241992172</v>
      </c>
      <c r="H27" s="6">
        <v>0.76511306067255658</v>
      </c>
      <c r="I27" s="6">
        <v>1.2923131960083594</v>
      </c>
      <c r="J27" s="6">
        <v>1.2923131960083594</v>
      </c>
      <c r="K27" s="6">
        <v>1.2923131960083594</v>
      </c>
      <c r="L27" s="6">
        <v>0.54200000000000004</v>
      </c>
      <c r="M27" s="6">
        <v>427.03593216978373</v>
      </c>
      <c r="N27" s="6">
        <v>246.60589303680325</v>
      </c>
      <c r="O27" s="6">
        <v>2.4570927528238855E-2</v>
      </c>
      <c r="P27" s="6" t="s">
        <v>415</v>
      </c>
      <c r="Q27" s="6" t="s">
        <v>415</v>
      </c>
      <c r="R27" s="6">
        <v>0.4223052601521875</v>
      </c>
      <c r="S27" s="6">
        <v>10.488103480254308</v>
      </c>
      <c r="T27" s="6">
        <v>0.19454826903501282</v>
      </c>
      <c r="U27" s="6">
        <v>2.7408951998236272E-2</v>
      </c>
      <c r="V27" s="6">
        <v>4.7738301252043112</v>
      </c>
      <c r="W27" s="6">
        <v>0.60240523625786679</v>
      </c>
      <c r="X27" s="6">
        <v>1.5804613593695147E-2</v>
      </c>
      <c r="Y27" s="6">
        <v>1.8885507290121506E-2</v>
      </c>
      <c r="Z27" s="6">
        <v>1.2873219985655122E-2</v>
      </c>
      <c r="AA27" s="6">
        <v>1.9341738399113694E-2</v>
      </c>
      <c r="AB27" s="6">
        <v>6.6905079268585466E-2</v>
      </c>
      <c r="AC27" s="6" t="s">
        <v>415</v>
      </c>
      <c r="AD27" s="6" t="s">
        <v>415</v>
      </c>
      <c r="AE27" s="60"/>
      <c r="AF27" s="26">
        <v>95404.324187371065</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19.449493273990225</v>
      </c>
      <c r="F28" s="6">
        <v>24.595470802196512</v>
      </c>
      <c r="G28" s="6">
        <v>0.97009356502886612</v>
      </c>
      <c r="H28" s="6">
        <v>6.2722009884113389E-2</v>
      </c>
      <c r="I28" s="6">
        <v>0.15556838785385074</v>
      </c>
      <c r="J28" s="6">
        <v>0.15556838785385074</v>
      </c>
      <c r="K28" s="6">
        <v>0.15556838785385074</v>
      </c>
      <c r="L28" s="6">
        <v>0.21239667836987361</v>
      </c>
      <c r="M28" s="6">
        <v>176.26094351888548</v>
      </c>
      <c r="N28" s="6">
        <v>86.089465433317073</v>
      </c>
      <c r="O28" s="6">
        <v>9.4853265080468881E-3</v>
      </c>
      <c r="P28" s="6" t="s">
        <v>415</v>
      </c>
      <c r="Q28" s="6" t="s">
        <v>415</v>
      </c>
      <c r="R28" s="6">
        <v>0.16309230274619327</v>
      </c>
      <c r="S28" s="6">
        <v>4.0495788305220621</v>
      </c>
      <c r="T28" s="6">
        <v>7.5105115806889305E-2</v>
      </c>
      <c r="U28" s="6">
        <v>1.0596770487525341E-2</v>
      </c>
      <c r="V28" s="6">
        <v>1.8503256934285015</v>
      </c>
      <c r="W28" s="6">
        <v>0.36223417904217481</v>
      </c>
      <c r="X28" s="6">
        <v>9.7963666687909349E-3</v>
      </c>
      <c r="Y28" s="6">
        <v>1.1563907835149758E-2</v>
      </c>
      <c r="Z28" s="6">
        <v>8.3765720881803837E-3</v>
      </c>
      <c r="AA28" s="6">
        <v>1.0241344670712377E-2</v>
      </c>
      <c r="AB28" s="6">
        <v>3.9978191262833453E-2</v>
      </c>
      <c r="AC28" s="6" t="s">
        <v>415</v>
      </c>
      <c r="AD28" s="6" t="s">
        <v>415</v>
      </c>
      <c r="AE28" s="60"/>
      <c r="AF28" s="26">
        <v>33305.397402210139</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80.033659035983661</v>
      </c>
      <c r="F29" s="6">
        <v>8.7824247784382941</v>
      </c>
      <c r="G29" s="6">
        <v>7.7888641721239509</v>
      </c>
      <c r="H29" s="6">
        <v>1.6614531869250104E-2</v>
      </c>
      <c r="I29" s="6">
        <v>4.2528677764382286</v>
      </c>
      <c r="J29" s="6">
        <v>4.2528677764382286</v>
      </c>
      <c r="K29" s="6">
        <v>4.2528677764382286</v>
      </c>
      <c r="L29" s="6">
        <v>1.0303683841318558</v>
      </c>
      <c r="M29" s="6">
        <v>21.361203861178268</v>
      </c>
      <c r="N29" s="6">
        <v>0.80586316775995659</v>
      </c>
      <c r="O29" s="6">
        <v>1.9653303651593037E-2</v>
      </c>
      <c r="P29" s="6" t="s">
        <v>415</v>
      </c>
      <c r="Q29" s="6" t="s">
        <v>415</v>
      </c>
      <c r="R29" s="6">
        <v>0.34484672577844816</v>
      </c>
      <c r="S29" s="6">
        <v>8.5817360178154836</v>
      </c>
      <c r="T29" s="6">
        <v>0.1563533587235035</v>
      </c>
      <c r="U29" s="6">
        <v>2.0926674417857696E-2</v>
      </c>
      <c r="V29" s="6">
        <v>3.3889988975366134</v>
      </c>
      <c r="W29" s="6">
        <v>0.36561839908787808</v>
      </c>
      <c r="X29" s="6">
        <v>5.2584935430588595E-3</v>
      </c>
      <c r="Y29" s="6">
        <v>3.1843099788523066E-2</v>
      </c>
      <c r="Z29" s="6">
        <v>3.558247297469827E-2</v>
      </c>
      <c r="AA29" s="6">
        <v>8.1798788447582232E-3</v>
      </c>
      <c r="AB29" s="6">
        <v>8.0863945151038424E-2</v>
      </c>
      <c r="AC29" s="6" t="s">
        <v>415</v>
      </c>
      <c r="AD29" s="6" t="s">
        <v>415</v>
      </c>
      <c r="AE29" s="60"/>
      <c r="AF29" s="26">
        <v>64647.819683831891</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0.94788353743332876</v>
      </c>
      <c r="F30" s="6">
        <v>16.036237989964739</v>
      </c>
      <c r="G30" s="6">
        <v>0.11484007615906756</v>
      </c>
      <c r="H30" s="6">
        <v>4.957684240828473E-3</v>
      </c>
      <c r="I30" s="6">
        <v>0.2026058805098323</v>
      </c>
      <c r="J30" s="6">
        <v>0.2026058805098323</v>
      </c>
      <c r="K30" s="6">
        <v>0.2026058805098323</v>
      </c>
      <c r="L30" s="6">
        <v>9.4650065271209595E-3</v>
      </c>
      <c r="M30" s="6">
        <v>64.062107998314815</v>
      </c>
      <c r="N30" s="6">
        <v>13.322237768841225</v>
      </c>
      <c r="O30" s="6">
        <v>1.4040702182319678E-3</v>
      </c>
      <c r="P30" s="6" t="s">
        <v>415</v>
      </c>
      <c r="Q30" s="6" t="s">
        <v>415</v>
      </c>
      <c r="R30" s="6">
        <v>2.2166454723944823E-2</v>
      </c>
      <c r="S30" s="6">
        <v>0.54827264405710263</v>
      </c>
      <c r="T30" s="6">
        <v>9.8653678553119583E-3</v>
      </c>
      <c r="U30" s="6">
        <v>1.3590766547928227E-3</v>
      </c>
      <c r="V30" s="6">
        <v>0.23413329004363842</v>
      </c>
      <c r="W30" s="6">
        <v>9.2451891379927792E-2</v>
      </c>
      <c r="X30" s="6">
        <v>1.6788301778146327E-3</v>
      </c>
      <c r="Y30" s="6">
        <v>2.5322466672113454E-3</v>
      </c>
      <c r="Z30" s="6">
        <v>1.1936946825764781E-3</v>
      </c>
      <c r="AA30" s="6">
        <v>2.8883843060956969E-3</v>
      </c>
      <c r="AB30" s="6">
        <v>8.2931558336981522E-3</v>
      </c>
      <c r="AC30" s="6" t="s">
        <v>415</v>
      </c>
      <c r="AD30" s="6" t="s">
        <v>415</v>
      </c>
      <c r="AE30" s="60"/>
      <c r="AF30" s="26">
        <v>5153.9688502499994</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26.915492232027212</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0.71424339859948327</v>
      </c>
      <c r="J32" s="6">
        <v>1.2641257170551976</v>
      </c>
      <c r="K32" s="6">
        <v>1.7519759902351097</v>
      </c>
      <c r="L32" s="6">
        <v>7.3667962397126988E-2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0.30268595259103437</v>
      </c>
      <c r="J33" s="6">
        <v>0.56052954183524895</v>
      </c>
      <c r="K33" s="6">
        <v>1.1210590836704979</v>
      </c>
      <c r="L33" s="6">
        <v>1.1883226286907276E-2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1.7955000000000001</v>
      </c>
      <c r="F34" s="6">
        <v>0.21149999999999999</v>
      </c>
      <c r="G34" s="6">
        <v>9.4500000000000001E-2</v>
      </c>
      <c r="H34" s="6">
        <v>4.4999999999999999E-4</v>
      </c>
      <c r="I34" s="6">
        <v>4.4999999999999998E-2</v>
      </c>
      <c r="J34" s="6">
        <v>4.9500000000000009E-2</v>
      </c>
      <c r="K34" s="6">
        <v>6.7500000000000004E-2</v>
      </c>
      <c r="L34" s="6">
        <v>3.2175000000000002E-2</v>
      </c>
      <c r="M34" s="6">
        <v>0.48600000000000004</v>
      </c>
      <c r="N34" s="6" t="s">
        <v>415</v>
      </c>
      <c r="O34" s="6">
        <v>4.4999999999999999E-4</v>
      </c>
      <c r="P34" s="6" t="s">
        <v>415</v>
      </c>
      <c r="Q34" s="6" t="s">
        <v>415</v>
      </c>
      <c r="R34" s="6">
        <v>2.2499999999999998E-3</v>
      </c>
      <c r="S34" s="6">
        <v>7.6499999999999999E-2</v>
      </c>
      <c r="T34" s="6">
        <v>3.15E-3</v>
      </c>
      <c r="U34" s="6">
        <v>4.4999999999999999E-4</v>
      </c>
      <c r="V34" s="6">
        <v>4.5000000000000005E-2</v>
      </c>
      <c r="W34" s="6" t="s">
        <v>415</v>
      </c>
      <c r="X34" s="6">
        <v>1.3500000000000001E-3</v>
      </c>
      <c r="Y34" s="6">
        <v>2.2500000000000003E-3</v>
      </c>
      <c r="Z34" s="6">
        <v>1.5480000000000003E-3</v>
      </c>
      <c r="AA34" s="6">
        <v>3.5550000000000002E-4</v>
      </c>
      <c r="AB34" s="6">
        <v>5.5034999999999997E-3</v>
      </c>
      <c r="AC34" s="6" t="s">
        <v>419</v>
      </c>
      <c r="AD34" s="6" t="s">
        <v>419</v>
      </c>
      <c r="AE34" s="60"/>
      <c r="AF34" s="26">
        <v>1940.4767031764693</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33.275112583495336</v>
      </c>
      <c r="F36" s="6">
        <v>1.3027</v>
      </c>
      <c r="G36" s="6">
        <v>21.73</v>
      </c>
      <c r="H36" s="6" t="s">
        <v>415</v>
      </c>
      <c r="I36" s="6">
        <v>1.6926000000000001</v>
      </c>
      <c r="J36" s="6">
        <v>1.8625</v>
      </c>
      <c r="K36" s="6">
        <v>1.8625</v>
      </c>
      <c r="L36" s="6">
        <v>0.55279100000000003</v>
      </c>
      <c r="M36" s="6">
        <v>3.5076000000000001</v>
      </c>
      <c r="N36" s="6">
        <v>7.3870000000000005E-2</v>
      </c>
      <c r="O36" s="6">
        <v>7.1900000000000002E-3</v>
      </c>
      <c r="P36" s="6">
        <v>1.1769999999999999E-2</v>
      </c>
      <c r="Q36" s="6">
        <v>0.17576</v>
      </c>
      <c r="R36" s="6">
        <v>0.18784999999999999</v>
      </c>
      <c r="S36" s="6">
        <v>0.50777000000000005</v>
      </c>
      <c r="T36" s="6">
        <v>8.0690000000000008</v>
      </c>
      <c r="U36" s="6">
        <v>7.4349999999999999E-2</v>
      </c>
      <c r="V36" s="6">
        <v>0.56879999999999997</v>
      </c>
      <c r="W36" s="6">
        <v>0.14491999999999999</v>
      </c>
      <c r="X36" s="6" t="s">
        <v>415</v>
      </c>
      <c r="Y36" s="6" t="s">
        <v>415</v>
      </c>
      <c r="Z36" s="6" t="s">
        <v>415</v>
      </c>
      <c r="AA36" s="6" t="s">
        <v>415</v>
      </c>
      <c r="AB36" s="6" t="s">
        <v>415</v>
      </c>
      <c r="AC36" s="6">
        <v>5.262E-2</v>
      </c>
      <c r="AD36" s="6">
        <v>0.14835200000000001</v>
      </c>
      <c r="AE36" s="60"/>
      <c r="AF36" s="26">
        <v>19250.78</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418</v>
      </c>
      <c r="F37" s="6" t="s">
        <v>418</v>
      </c>
      <c r="G37" s="6" t="s">
        <v>418</v>
      </c>
      <c r="H37" s="6" t="s">
        <v>418</v>
      </c>
      <c r="I37" s="6" t="s">
        <v>418</v>
      </c>
      <c r="J37" s="6" t="s">
        <v>418</v>
      </c>
      <c r="K37" s="6" t="s">
        <v>418</v>
      </c>
      <c r="L37" s="6" t="s">
        <v>418</v>
      </c>
      <c r="M37" s="6" t="s">
        <v>418</v>
      </c>
      <c r="N37" s="6" t="s">
        <v>418</v>
      </c>
      <c r="O37" s="6" t="s">
        <v>418</v>
      </c>
      <c r="P37" s="6" t="s">
        <v>418</v>
      </c>
      <c r="Q37" s="6" t="s">
        <v>418</v>
      </c>
      <c r="R37" s="6" t="s">
        <v>418</v>
      </c>
      <c r="S37" s="6" t="s">
        <v>418</v>
      </c>
      <c r="T37" s="6" t="s">
        <v>418</v>
      </c>
      <c r="U37" s="6" t="s">
        <v>418</v>
      </c>
      <c r="V37" s="6" t="s">
        <v>418</v>
      </c>
      <c r="W37" s="6" t="s">
        <v>418</v>
      </c>
      <c r="X37" s="6" t="s">
        <v>418</v>
      </c>
      <c r="Y37" s="6" t="s">
        <v>418</v>
      </c>
      <c r="Z37" s="6" t="s">
        <v>418</v>
      </c>
      <c r="AA37" s="6" t="s">
        <v>418</v>
      </c>
      <c r="AB37" s="6" t="s">
        <v>418</v>
      </c>
      <c r="AC37" s="6" t="s">
        <v>418</v>
      </c>
      <c r="AD37" s="6" t="s">
        <v>418</v>
      </c>
      <c r="AE37" s="60"/>
      <c r="AF37" s="26" t="s">
        <v>417</v>
      </c>
      <c r="AG37" s="26" t="s">
        <v>417</v>
      </c>
      <c r="AH37" s="26" t="s">
        <v>418</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3.3792366600000001</v>
      </c>
      <c r="F39" s="6">
        <v>0.16219722</v>
      </c>
      <c r="G39" s="6">
        <v>1.8007350324572502</v>
      </c>
      <c r="H39" s="6" t="s">
        <v>445</v>
      </c>
      <c r="I39" s="6">
        <v>0.14232494000000001</v>
      </c>
      <c r="J39" s="6">
        <v>0.15427711999999999</v>
      </c>
      <c r="K39" s="6">
        <v>0.15586472000000001</v>
      </c>
      <c r="L39" s="6">
        <v>6.7552744000000012E-2</v>
      </c>
      <c r="M39" s="6">
        <v>0.65494246</v>
      </c>
      <c r="N39" s="6">
        <v>5.2415600000000007E-2</v>
      </c>
      <c r="O39" s="6">
        <v>7.0155599999999997E-3</v>
      </c>
      <c r="P39" s="6">
        <v>6.1966000000000009E-3</v>
      </c>
      <c r="Q39" s="6">
        <v>4.7158440000000003E-2</v>
      </c>
      <c r="R39" s="6">
        <v>9.6691199999999998E-3</v>
      </c>
      <c r="S39" s="6">
        <v>2.5993400000000003E-2</v>
      </c>
      <c r="T39" s="6">
        <v>7.3532800000000002E-3</v>
      </c>
      <c r="U39" s="6">
        <v>2.3533860000000004E-2</v>
      </c>
      <c r="V39" s="6">
        <v>0.4417992</v>
      </c>
      <c r="W39" s="6">
        <v>7.4672120000000008E-2</v>
      </c>
      <c r="X39" s="6">
        <v>1.034032318E-2</v>
      </c>
      <c r="Y39" s="6">
        <v>1.3523703E-2</v>
      </c>
      <c r="Z39" s="6">
        <v>5.3938807400000007E-3</v>
      </c>
      <c r="AA39" s="6">
        <v>4.2123183000000002E-3</v>
      </c>
      <c r="AB39" s="6">
        <v>3.3470225219999997E-2</v>
      </c>
      <c r="AC39" s="6">
        <v>2.5633000000000006E-3</v>
      </c>
      <c r="AD39" s="6">
        <v>3.8557431586000009E-2</v>
      </c>
      <c r="AE39" s="60"/>
      <c r="AF39" s="26">
        <v>11012.2</v>
      </c>
      <c r="AG39" s="26">
        <v>226.8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6.1002835087602154</v>
      </c>
      <c r="F41" s="6">
        <v>18.226784255409683</v>
      </c>
      <c r="G41" s="6">
        <v>13.440766981696035</v>
      </c>
      <c r="H41" s="6">
        <v>2.1212974308805697</v>
      </c>
      <c r="I41" s="6">
        <v>23.629860923850085</v>
      </c>
      <c r="J41" s="6">
        <v>24.222165694143889</v>
      </c>
      <c r="K41" s="6">
        <v>25.441918454653077</v>
      </c>
      <c r="L41" s="6">
        <v>1.9497399559273136</v>
      </c>
      <c r="M41" s="6">
        <v>128.35629068712004</v>
      </c>
      <c r="N41" s="6">
        <v>0.95783084683600017</v>
      </c>
      <c r="O41" s="6">
        <v>0.38407958059580011</v>
      </c>
      <c r="P41" s="6">
        <v>3.3410138485719998E-2</v>
      </c>
      <c r="Q41" s="6">
        <v>8.8982736930000028E-3</v>
      </c>
      <c r="R41" s="6">
        <v>0.70767790796864016</v>
      </c>
      <c r="S41" s="6">
        <v>0.21577511743756006</v>
      </c>
      <c r="T41" s="6">
        <v>7.5165500964440024E-2</v>
      </c>
      <c r="U41" s="6">
        <v>1.6127431197200007E-2</v>
      </c>
      <c r="V41" s="6">
        <v>15.362262701384006</v>
      </c>
      <c r="W41" s="6">
        <v>24.935500689369185</v>
      </c>
      <c r="X41" s="6">
        <v>3.8522620973560016</v>
      </c>
      <c r="Y41" s="6">
        <v>3.680327273076001</v>
      </c>
      <c r="Z41" s="6">
        <v>1.4038245166360004</v>
      </c>
      <c r="AA41" s="6">
        <v>2.2390309456920003</v>
      </c>
      <c r="AB41" s="6">
        <v>11.175444832760004</v>
      </c>
      <c r="AC41" s="6">
        <v>0.14774317129826406</v>
      </c>
      <c r="AD41" s="6">
        <v>0.21513067941338446</v>
      </c>
      <c r="AE41" s="60"/>
      <c r="AF41" s="26">
        <v>87908.1</v>
      </c>
      <c r="AG41" s="26">
        <v>1255.1149972000001</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0.5220868821839999</v>
      </c>
      <c r="F43" s="6">
        <v>4.0664488028400003E-2</v>
      </c>
      <c r="G43" s="6">
        <v>0.43481563205104162</v>
      </c>
      <c r="H43" s="6" t="s">
        <v>417</v>
      </c>
      <c r="I43" s="6">
        <v>4.1513651873999996E-2</v>
      </c>
      <c r="J43" s="6">
        <v>4.4986390145999998E-2</v>
      </c>
      <c r="K43" s="6">
        <v>4.6572957072000001E-2</v>
      </c>
      <c r="L43" s="6">
        <v>1.1106328322015999E-2</v>
      </c>
      <c r="M43" s="6">
        <v>0.27517397932800003</v>
      </c>
      <c r="N43" s="6">
        <v>3.3555571812000001E-2</v>
      </c>
      <c r="O43" s="6">
        <v>1.3632186923999998E-3</v>
      </c>
      <c r="P43" s="6">
        <v>2.4273836622000001E-3</v>
      </c>
      <c r="Q43" s="6">
        <v>7.5933200519999995E-3</v>
      </c>
      <c r="R43" s="6">
        <v>4.0150519829999995E-3</v>
      </c>
      <c r="S43" s="6">
        <v>7.1505651150000002E-3</v>
      </c>
      <c r="T43" s="6">
        <v>3.5833109940000001E-3</v>
      </c>
      <c r="U43" s="6">
        <v>3.7513295423999998E-3</v>
      </c>
      <c r="V43" s="6">
        <v>0.10264514399999999</v>
      </c>
      <c r="W43" s="6">
        <v>5.0149832993999997E-11</v>
      </c>
      <c r="X43" s="6">
        <v>1.031570995941E-2</v>
      </c>
      <c r="Y43" s="6">
        <v>1.33737085287E-2</v>
      </c>
      <c r="Z43" s="6">
        <v>5.3743688322300002E-3</v>
      </c>
      <c r="AA43" s="6">
        <v>4.19545784385E-3</v>
      </c>
      <c r="AB43" s="6">
        <v>3.3259245164190002E-2</v>
      </c>
      <c r="AC43" s="6">
        <v>1.4052449916000001E-4</v>
      </c>
      <c r="AD43" s="6">
        <v>3.8530911060000006E-2</v>
      </c>
      <c r="AE43" s="60"/>
      <c r="AF43" s="26">
        <v>1592.0738999999999</v>
      </c>
      <c r="AG43" s="26">
        <v>226.65241800000001</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25.682173690000003</v>
      </c>
      <c r="F44" s="6">
        <v>8.7691481400000004</v>
      </c>
      <c r="G44" s="6">
        <v>0.76317000000000002</v>
      </c>
      <c r="H44" s="6">
        <v>6.0803599999999991E-3</v>
      </c>
      <c r="I44" s="6">
        <v>1.5100942099999999</v>
      </c>
      <c r="J44" s="6">
        <v>1.5100942099999999</v>
      </c>
      <c r="K44" s="6">
        <v>1.5100942099999999</v>
      </c>
      <c r="L44" s="6">
        <v>0.82500686999999995</v>
      </c>
      <c r="M44" s="6">
        <v>43.24509673</v>
      </c>
      <c r="N44" s="6">
        <v>1.47634E-3</v>
      </c>
      <c r="O44" s="6">
        <v>7.8817000000000011E-6</v>
      </c>
      <c r="P44" s="6" t="s">
        <v>415</v>
      </c>
      <c r="Q44" s="6" t="s">
        <v>419</v>
      </c>
      <c r="R44" s="6">
        <v>3.9408500000000007E-5</v>
      </c>
      <c r="S44" s="6">
        <v>1.3398889999999999E-3</v>
      </c>
      <c r="T44" s="6">
        <v>5.5171899999999986E-5</v>
      </c>
      <c r="U44" s="6">
        <v>7.8817000000000011E-6</v>
      </c>
      <c r="V44" s="6">
        <v>7.8817000000000004E-4</v>
      </c>
      <c r="W44" s="6" t="s">
        <v>419</v>
      </c>
      <c r="X44" s="6">
        <v>2.41451E-5</v>
      </c>
      <c r="Y44" s="6">
        <v>3.8908500000000002E-5</v>
      </c>
      <c r="Z44" s="6" t="s">
        <v>419</v>
      </c>
      <c r="AA44" s="6" t="s">
        <v>419</v>
      </c>
      <c r="AB44" s="6" t="s">
        <v>419</v>
      </c>
      <c r="AC44" s="6" t="s">
        <v>419</v>
      </c>
      <c r="AD44" s="6" t="s">
        <v>419</v>
      </c>
      <c r="AE44" s="60"/>
      <c r="AF44" s="26">
        <v>33696.267499999994</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12.404557500000001</v>
      </c>
      <c r="G48" s="6" t="s">
        <v>419</v>
      </c>
      <c r="H48" s="6" t="s">
        <v>419</v>
      </c>
      <c r="I48" s="6">
        <v>0.37662029999999996</v>
      </c>
      <c r="J48" s="6">
        <v>2.510802</v>
      </c>
      <c r="K48" s="6">
        <v>5.3503995</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59.780999999999999</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9.6600000000000005E-2</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483</v>
      </c>
      <c r="AL51" s="49" t="s">
        <v>130</v>
      </c>
    </row>
    <row r="52" spans="1:38" s="2" customFormat="1" ht="26.25" customHeight="1" thickBot="1" x14ac:dyDescent="0.45">
      <c r="A52" s="70" t="s">
        <v>119</v>
      </c>
      <c r="B52" s="74" t="s">
        <v>131</v>
      </c>
      <c r="C52" s="76" t="s">
        <v>391</v>
      </c>
      <c r="D52" s="73"/>
      <c r="E52" s="6" t="s">
        <v>446</v>
      </c>
      <c r="F52" s="6" t="s">
        <v>446</v>
      </c>
      <c r="G52" s="6" t="s">
        <v>446</v>
      </c>
      <c r="H52" s="6">
        <v>1.9744999999999999E-2</v>
      </c>
      <c r="I52" s="6" t="s">
        <v>446</v>
      </c>
      <c r="J52" s="6" t="s">
        <v>446</v>
      </c>
      <c r="K52" s="6" t="s">
        <v>446</v>
      </c>
      <c r="L52" s="6" t="s">
        <v>419</v>
      </c>
      <c r="M52" s="6">
        <v>1.6154999999999999</v>
      </c>
      <c r="N52" s="6">
        <v>9.1545000000000001E-2</v>
      </c>
      <c r="O52" s="6" t="s">
        <v>418</v>
      </c>
      <c r="P52" s="6" t="s">
        <v>418</v>
      </c>
      <c r="Q52" s="6">
        <v>9.1545000000000001E-2</v>
      </c>
      <c r="R52" s="6">
        <v>9.1545000000000001E-2</v>
      </c>
      <c r="S52" s="6">
        <v>9.1545000000000001E-2</v>
      </c>
      <c r="T52" s="6">
        <v>9.1545000000000001E-2</v>
      </c>
      <c r="U52" s="6">
        <v>9.1545000000000001E-2</v>
      </c>
      <c r="V52" s="6">
        <v>9.1545000000000001E-2</v>
      </c>
      <c r="W52" s="6">
        <v>0.10231500000000002</v>
      </c>
      <c r="X52" s="6" t="s">
        <v>419</v>
      </c>
      <c r="Y52" s="6" t="s">
        <v>419</v>
      </c>
      <c r="Z52" s="6" t="s">
        <v>419</v>
      </c>
      <c r="AA52" s="6" t="s">
        <v>419</v>
      </c>
      <c r="AB52" s="6" t="s">
        <v>419</v>
      </c>
      <c r="AC52" s="6" t="s">
        <v>419</v>
      </c>
      <c r="AD52" s="6" t="s">
        <v>419</v>
      </c>
      <c r="AE52" s="60"/>
      <c r="AF52" s="26"/>
      <c r="AG52" s="26"/>
      <c r="AH52" s="26"/>
      <c r="AI52" s="26"/>
      <c r="AJ52" s="26"/>
      <c r="AK52" s="26">
        <v>17.95</v>
      </c>
      <c r="AL52" s="49" t="s">
        <v>132</v>
      </c>
    </row>
    <row r="53" spans="1:38" s="2" customFormat="1" ht="26.25" customHeight="1" thickBot="1" x14ac:dyDescent="0.45">
      <c r="A53" s="70" t="s">
        <v>119</v>
      </c>
      <c r="B53" s="74" t="s">
        <v>133</v>
      </c>
      <c r="C53" s="76" t="s">
        <v>134</v>
      </c>
      <c r="D53" s="73"/>
      <c r="E53" s="6" t="s">
        <v>419</v>
      </c>
      <c r="F53" s="6">
        <v>5.5579999999999998</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2.7789999999999999</v>
      </c>
      <c r="AL53" s="49" t="s">
        <v>422</v>
      </c>
    </row>
    <row r="54" spans="1:38" s="2" customFormat="1" ht="37.5" customHeight="1" thickBot="1" x14ac:dyDescent="0.45">
      <c r="A54" s="70" t="s">
        <v>119</v>
      </c>
      <c r="B54" s="74" t="s">
        <v>135</v>
      </c>
      <c r="C54" s="76" t="s">
        <v>136</v>
      </c>
      <c r="D54" s="73"/>
      <c r="E54" s="6" t="s">
        <v>419</v>
      </c>
      <c r="F54" s="6">
        <v>3.8E-3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38</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0.23266557443218361</v>
      </c>
      <c r="J57" s="6">
        <v>0.41879803397793053</v>
      </c>
      <c r="K57" s="6">
        <v>0.46533114886436722</v>
      </c>
      <c r="L57" s="6">
        <v>6.9799672329655081E-3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11773.834000000001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1.3561883985599999E-2</v>
      </c>
      <c r="J58" s="6">
        <v>9.0412559904000003E-2</v>
      </c>
      <c r="K58" s="6">
        <v>0.18082511980800001</v>
      </c>
      <c r="L58" s="6">
        <v>6.238466633376001E-5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452.06279952</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3.026342400000024E-2</v>
      </c>
      <c r="J59" s="6">
        <v>3.4046352000000266E-2</v>
      </c>
      <c r="K59" s="6">
        <v>3.7829280000000298E-2</v>
      </c>
      <c r="L59" s="6">
        <v>1.8763322880000144E-5</v>
      </c>
      <c r="M59" s="6" t="s">
        <v>418</v>
      </c>
      <c r="N59" s="6">
        <v>0.21436592000000168</v>
      </c>
      <c r="O59" s="6">
        <v>1.6392688000000131E-2</v>
      </c>
      <c r="P59" s="6">
        <v>3.78292800000003E-4</v>
      </c>
      <c r="Q59" s="6">
        <v>2.3958544000000189E-2</v>
      </c>
      <c r="R59" s="6">
        <v>2.9002448000000229E-2</v>
      </c>
      <c r="S59" s="6">
        <v>8.82683200000007E-4</v>
      </c>
      <c r="T59" s="6">
        <v>6.1787824000000484E-2</v>
      </c>
      <c r="U59" s="6">
        <v>0.1008780800000008</v>
      </c>
      <c r="V59" s="6">
        <v>4.6656112000000367E-2</v>
      </c>
      <c r="W59" s="6" t="s">
        <v>418</v>
      </c>
      <c r="X59" s="6" t="s">
        <v>418</v>
      </c>
      <c r="Y59" s="6" t="s">
        <v>418</v>
      </c>
      <c r="Z59" s="6" t="s">
        <v>418</v>
      </c>
      <c r="AA59" s="6" t="s">
        <v>418</v>
      </c>
      <c r="AB59" s="6" t="s">
        <v>418</v>
      </c>
      <c r="AC59" s="6" t="s">
        <v>418</v>
      </c>
      <c r="AD59" s="6" t="s">
        <v>418</v>
      </c>
      <c r="AE59" s="60"/>
      <c r="AF59" s="26"/>
      <c r="AG59" s="26"/>
      <c r="AH59" s="26"/>
      <c r="AI59" s="26"/>
      <c r="AJ59" s="26"/>
      <c r="AK59" s="26">
        <v>126097.600000001</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0.133905253928571</v>
      </c>
      <c r="F64" s="6">
        <v>1.2051472853571391E-2</v>
      </c>
      <c r="G64" s="6" t="s">
        <v>419</v>
      </c>
      <c r="H64" s="6">
        <v>6.6952626964285507E-3</v>
      </c>
      <c r="I64" s="6" t="s">
        <v>419</v>
      </c>
      <c r="J64" s="6" t="s">
        <v>419</v>
      </c>
      <c r="K64" s="6" t="s">
        <v>419</v>
      </c>
      <c r="L64" s="6" t="s">
        <v>419</v>
      </c>
      <c r="M64" s="6">
        <v>8.0343152357142608E-4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133.905253928571</v>
      </c>
      <c r="AL64" s="49" t="s">
        <v>159</v>
      </c>
    </row>
    <row r="65" spans="1:38" s="2" customFormat="1" ht="26.25" customHeight="1" thickBot="1" x14ac:dyDescent="0.45">
      <c r="A65" s="70" t="s">
        <v>53</v>
      </c>
      <c r="B65" s="74" t="s">
        <v>160</v>
      </c>
      <c r="C65" s="71" t="s">
        <v>161</v>
      </c>
      <c r="D65" s="72"/>
      <c r="E65" s="6">
        <v>0.76281314999999994</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462.31099999999998</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0.185822614921</v>
      </c>
      <c r="G70" s="6">
        <v>1.6284722059545433</v>
      </c>
      <c r="H70" s="6" t="s">
        <v>415</v>
      </c>
      <c r="I70" s="6">
        <v>4.1824723499999999E-4</v>
      </c>
      <c r="J70" s="6">
        <v>8.3649446999999998E-3</v>
      </c>
      <c r="K70" s="6">
        <v>2.2044388869000002E-2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766.59</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0.10527712</v>
      </c>
      <c r="F72" s="6">
        <v>3.7251903999999995E-2</v>
      </c>
      <c r="G72" s="6">
        <v>4.8589439999999998E-2</v>
      </c>
      <c r="H72" s="6" t="s">
        <v>415</v>
      </c>
      <c r="I72" s="6">
        <v>1.7006304E-2</v>
      </c>
      <c r="J72" s="6">
        <v>1.9435775999999998E-2</v>
      </c>
      <c r="K72" s="6">
        <v>2.4294719999999999E-2</v>
      </c>
      <c r="L72" s="6">
        <v>6.1222694399999989E-5</v>
      </c>
      <c r="M72" s="6">
        <v>1.3767007999999998</v>
      </c>
      <c r="N72" s="6">
        <v>1.4576831999999998E-2</v>
      </c>
      <c r="O72" s="6">
        <v>1.2147360000000001E-3</v>
      </c>
      <c r="P72" s="6">
        <v>1.9435776000000002E-2</v>
      </c>
      <c r="Q72" s="6">
        <v>8.0982399999999992E-5</v>
      </c>
      <c r="R72" s="6">
        <v>1.0527711999999997E-3</v>
      </c>
      <c r="S72" s="6">
        <v>1.6196480000000003E-2</v>
      </c>
      <c r="T72" s="6">
        <v>4.0491200000000007E-3</v>
      </c>
      <c r="U72" s="6" t="s">
        <v>415</v>
      </c>
      <c r="V72" s="6">
        <v>2.1865247999999997E-2</v>
      </c>
      <c r="W72" s="6">
        <v>2.4294719999999996</v>
      </c>
      <c r="X72" s="6" t="s">
        <v>415</v>
      </c>
      <c r="Y72" s="6" t="s">
        <v>415</v>
      </c>
      <c r="Z72" s="6" t="s">
        <v>415</v>
      </c>
      <c r="AA72" s="6" t="s">
        <v>415</v>
      </c>
      <c r="AB72" s="6">
        <v>0.38871551999999998</v>
      </c>
      <c r="AC72" s="6" t="s">
        <v>415</v>
      </c>
      <c r="AD72" s="6">
        <v>2.0245600000000001</v>
      </c>
      <c r="AE72" s="60"/>
      <c r="AF72" s="26"/>
      <c r="AG72" s="26"/>
      <c r="AH72" s="26"/>
      <c r="AI72" s="26"/>
      <c r="AJ72" s="26"/>
      <c r="AK72" s="26">
        <v>809.82399999999996</v>
      </c>
      <c r="AL72" s="49" t="s">
        <v>180</v>
      </c>
    </row>
    <row r="73" spans="1:38" s="2" customFormat="1" ht="26.25" customHeight="1" thickBot="1" x14ac:dyDescent="0.45">
      <c r="A73" s="70" t="s">
        <v>53</v>
      </c>
      <c r="B73" s="70" t="s">
        <v>181</v>
      </c>
      <c r="C73" s="71" t="s">
        <v>182</v>
      </c>
      <c r="D73" s="72"/>
      <c r="E73" s="6">
        <v>0.33735921594108648</v>
      </c>
      <c r="F73" s="6" t="s">
        <v>415</v>
      </c>
      <c r="G73" s="6">
        <v>1.1566601689408706</v>
      </c>
      <c r="H73" s="6" t="s">
        <v>415</v>
      </c>
      <c r="I73" s="6">
        <v>0.37421358406910488</v>
      </c>
      <c r="J73" s="6">
        <v>0.53013591076456523</v>
      </c>
      <c r="K73" s="6">
        <v>0.62368930678184142</v>
      </c>
      <c r="L73" s="6">
        <v>3.7421358406910486E-2</v>
      </c>
      <c r="M73" s="6" t="s">
        <v>415</v>
      </c>
      <c r="N73" s="6" t="s">
        <v>415</v>
      </c>
      <c r="O73" s="6" t="s">
        <v>415</v>
      </c>
      <c r="P73" s="6" t="s">
        <v>415</v>
      </c>
      <c r="Q73" s="6" t="s">
        <v>415</v>
      </c>
      <c r="R73" s="6">
        <v>1.9131284972639577</v>
      </c>
      <c r="S73" s="6" t="s">
        <v>415</v>
      </c>
      <c r="T73" s="6">
        <v>5.4843016921566621</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0.141295</v>
      </c>
      <c r="F74" s="6" t="s">
        <v>415</v>
      </c>
      <c r="G74" s="6">
        <v>0.63582749999999999</v>
      </c>
      <c r="H74" s="6" t="s">
        <v>415</v>
      </c>
      <c r="I74" s="6">
        <v>8.4776999999999991E-2</v>
      </c>
      <c r="J74" s="6">
        <v>9.8906499999999981E-2</v>
      </c>
      <c r="K74" s="6">
        <v>0.12716549999999999</v>
      </c>
      <c r="L74" s="6">
        <v>1.9498709999999997E-3</v>
      </c>
      <c r="M74" s="6">
        <v>17.803170000000001</v>
      </c>
      <c r="N74" s="6" t="s">
        <v>415</v>
      </c>
      <c r="O74" s="6" t="s">
        <v>415</v>
      </c>
      <c r="P74" s="6" t="s">
        <v>415</v>
      </c>
      <c r="Q74" s="6" t="s">
        <v>415</v>
      </c>
      <c r="R74" s="6" t="s">
        <v>415</v>
      </c>
      <c r="S74" s="6" t="s">
        <v>415</v>
      </c>
      <c r="T74" s="6" t="s">
        <v>415</v>
      </c>
      <c r="U74" s="6" t="s">
        <v>415</v>
      </c>
      <c r="V74" s="6" t="s">
        <v>415</v>
      </c>
      <c r="W74" s="6" t="s">
        <v>415</v>
      </c>
      <c r="X74" s="6">
        <v>1.2716549999999998</v>
      </c>
      <c r="Y74" s="6">
        <v>1.2716549999999998</v>
      </c>
      <c r="Z74" s="6">
        <v>1.2716549999999998</v>
      </c>
      <c r="AA74" s="6">
        <v>0.15542449999999999</v>
      </c>
      <c r="AB74" s="6">
        <v>3.9703894999999991</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25.973178396000005</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10588332</v>
      </c>
      <c r="AL82" s="49" t="s">
        <v>218</v>
      </c>
    </row>
    <row r="83" spans="1:38" s="2" customFormat="1" ht="26.25" customHeight="1" thickBot="1" x14ac:dyDescent="0.45">
      <c r="A83" s="70" t="s">
        <v>53</v>
      </c>
      <c r="B83" s="81" t="s">
        <v>210</v>
      </c>
      <c r="C83" s="82" t="s">
        <v>211</v>
      </c>
      <c r="D83" s="72"/>
      <c r="E83" s="6" t="s">
        <v>415</v>
      </c>
      <c r="F83" s="6">
        <v>3.6423484320000001E-3</v>
      </c>
      <c r="G83" s="6" t="s">
        <v>415</v>
      </c>
      <c r="H83" s="6" t="s">
        <v>419</v>
      </c>
      <c r="I83" s="6">
        <v>9.1058710799999998E-2</v>
      </c>
      <c r="J83" s="6">
        <v>0.68294033099999996</v>
      </c>
      <c r="K83" s="6">
        <v>3.1870548780000001</v>
      </c>
      <c r="L83" s="6">
        <v>5.1903465156000004E-3</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227646777</v>
      </c>
      <c r="AL83" s="49" t="s">
        <v>411</v>
      </c>
    </row>
    <row r="84" spans="1:38" s="2" customFormat="1" ht="26.25" customHeight="1" thickBot="1" x14ac:dyDescent="0.45">
      <c r="A84" s="70" t="s">
        <v>53</v>
      </c>
      <c r="B84" s="81" t="s">
        <v>212</v>
      </c>
      <c r="C84" s="82" t="s">
        <v>213</v>
      </c>
      <c r="D84" s="72"/>
      <c r="E84" s="6" t="s">
        <v>415</v>
      </c>
      <c r="F84" s="6">
        <v>1.8484830374400001E-2</v>
      </c>
      <c r="G84" s="6" t="s">
        <v>419</v>
      </c>
      <c r="H84" s="6" t="s">
        <v>419</v>
      </c>
      <c r="I84" s="6">
        <v>1.1375280230399999E-2</v>
      </c>
      <c r="J84" s="6">
        <v>5.6876401151999996E-2</v>
      </c>
      <c r="K84" s="6">
        <v>0.22750560460799998</v>
      </c>
      <c r="L84" s="6">
        <v>1.478786429952E-6</v>
      </c>
      <c r="M84" s="6">
        <v>1.3508145273599999E-3</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14219100.288000001</v>
      </c>
      <c r="AL84" s="49" t="s">
        <v>411</v>
      </c>
    </row>
    <row r="85" spans="1:38" s="2" customFormat="1" ht="26.25" customHeight="1" thickBot="1" x14ac:dyDescent="0.45">
      <c r="A85" s="70" t="s">
        <v>207</v>
      </c>
      <c r="B85" s="76" t="s">
        <v>214</v>
      </c>
      <c r="C85" s="82" t="s">
        <v>402</v>
      </c>
      <c r="D85" s="72"/>
      <c r="E85" s="6" t="s">
        <v>419</v>
      </c>
      <c r="F85" s="6">
        <v>24.201603424999998</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81647790</v>
      </c>
      <c r="AL85" s="49" t="s">
        <v>215</v>
      </c>
    </row>
    <row r="86" spans="1:38" s="2" customFormat="1" ht="26.25" customHeight="1" thickBot="1" x14ac:dyDescent="0.45">
      <c r="A86" s="70" t="s">
        <v>207</v>
      </c>
      <c r="B86" s="76" t="s">
        <v>216</v>
      </c>
      <c r="C86" s="80" t="s">
        <v>217</v>
      </c>
      <c r="D86" s="72"/>
      <c r="E86" s="6" t="s">
        <v>419</v>
      </c>
      <c r="F86" s="6">
        <v>3.7275188200000002</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8482564</v>
      </c>
      <c r="AL86" s="49" t="s">
        <v>218</v>
      </c>
    </row>
    <row r="87" spans="1:38" s="2" customFormat="1" ht="26.25" customHeight="1" thickBot="1" x14ac:dyDescent="0.45">
      <c r="A87" s="70" t="s">
        <v>207</v>
      </c>
      <c r="B87" s="76" t="s">
        <v>219</v>
      </c>
      <c r="C87" s="80" t="s">
        <v>220</v>
      </c>
      <c r="D87" s="72"/>
      <c r="E87" s="6" t="s">
        <v>419</v>
      </c>
      <c r="F87" s="6">
        <v>0.88420681999999995</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3678065</v>
      </c>
      <c r="AL87" s="49" t="s">
        <v>218</v>
      </c>
    </row>
    <row r="88" spans="1:38" s="2" customFormat="1" ht="26.25" customHeight="1" thickBot="1" x14ac:dyDescent="0.45">
      <c r="A88" s="70" t="s">
        <v>207</v>
      </c>
      <c r="B88" s="76" t="s">
        <v>221</v>
      </c>
      <c r="C88" s="80" t="s">
        <v>222</v>
      </c>
      <c r="D88" s="72"/>
      <c r="E88" s="6" t="s">
        <v>415</v>
      </c>
      <c r="F88" s="6">
        <v>5.7621450912853085</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3.6258705734400008E-2</v>
      </c>
      <c r="Y88" s="6" t="s">
        <v>415</v>
      </c>
      <c r="Z88" s="6" t="s">
        <v>415</v>
      </c>
      <c r="AA88" s="6" t="s">
        <v>415</v>
      </c>
      <c r="AB88" s="6">
        <v>3.6258705734400008E-2</v>
      </c>
      <c r="AC88" s="6" t="s">
        <v>415</v>
      </c>
      <c r="AD88" s="6" t="s">
        <v>415</v>
      </c>
      <c r="AE88" s="60"/>
      <c r="AF88" s="26" t="s">
        <v>419</v>
      </c>
      <c r="AG88" s="26" t="s">
        <v>419</v>
      </c>
      <c r="AH88" s="26" t="s">
        <v>419</v>
      </c>
      <c r="AI88" s="26" t="s">
        <v>419</v>
      </c>
      <c r="AJ88" s="26" t="s">
        <v>419</v>
      </c>
      <c r="AK88" s="26">
        <v>348446151.76693666</v>
      </c>
      <c r="AL88" s="49" t="s">
        <v>411</v>
      </c>
    </row>
    <row r="89" spans="1:38" s="2" customFormat="1" ht="26.25" customHeight="1" thickBot="1" x14ac:dyDescent="0.45">
      <c r="A89" s="70" t="s">
        <v>207</v>
      </c>
      <c r="B89" s="76" t="s">
        <v>223</v>
      </c>
      <c r="C89" s="80" t="s">
        <v>224</v>
      </c>
      <c r="D89" s="72"/>
      <c r="E89" s="6" t="s">
        <v>419</v>
      </c>
      <c r="F89" s="6">
        <v>6.9522250000000003</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13904450</v>
      </c>
      <c r="AL89" s="49" t="s">
        <v>411</v>
      </c>
    </row>
    <row r="90" spans="1:38" s="8" customFormat="1" ht="26.25" customHeight="1" thickBot="1" x14ac:dyDescent="0.45">
      <c r="A90" s="70" t="s">
        <v>207</v>
      </c>
      <c r="B90" s="76" t="s">
        <v>225</v>
      </c>
      <c r="C90" s="80" t="s">
        <v>226</v>
      </c>
      <c r="D90" s="72"/>
      <c r="E90" s="6" t="s">
        <v>419</v>
      </c>
      <c r="F90" s="6">
        <v>10.853302028</v>
      </c>
      <c r="G90" s="6" t="s">
        <v>419</v>
      </c>
      <c r="H90" s="6" t="s">
        <v>419</v>
      </c>
      <c r="I90" s="6">
        <v>0.48722100000000002</v>
      </c>
      <c r="J90" s="6">
        <v>0.73083149999999997</v>
      </c>
      <c r="K90" s="6">
        <v>0.89323850000000016</v>
      </c>
      <c r="L90" s="6" t="s">
        <v>419</v>
      </c>
      <c r="M90" s="6" t="s">
        <v>419</v>
      </c>
      <c r="N90" s="6" t="s">
        <v>419</v>
      </c>
      <c r="O90" s="6" t="s">
        <v>419</v>
      </c>
      <c r="P90" s="6" t="s">
        <v>419</v>
      </c>
      <c r="Q90" s="6" t="s">
        <v>419</v>
      </c>
      <c r="R90" s="6" t="s">
        <v>419</v>
      </c>
      <c r="S90" s="6" t="s">
        <v>419</v>
      </c>
      <c r="T90" s="6" t="s">
        <v>419</v>
      </c>
      <c r="U90" s="6" t="s">
        <v>419</v>
      </c>
      <c r="V90" s="6" t="s">
        <v>419</v>
      </c>
      <c r="W90" s="6" t="s">
        <v>419</v>
      </c>
      <c r="X90" s="6">
        <v>6.6150000000000002E-3</v>
      </c>
      <c r="Y90" s="6">
        <v>3.339E-3</v>
      </c>
      <c r="Z90" s="6">
        <v>3.339E-3</v>
      </c>
      <c r="AA90" s="6">
        <v>3.339E-3</v>
      </c>
      <c r="AB90" s="6">
        <v>1.6632000000000001E-2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0.42077817800000006</v>
      </c>
      <c r="F91" s="6">
        <v>1.6002549248</v>
      </c>
      <c r="G91" s="6">
        <v>9.2713999999999994E-5</v>
      </c>
      <c r="H91" s="6">
        <v>0.97010906299999999</v>
      </c>
      <c r="I91" s="6">
        <v>6.3115545345579998</v>
      </c>
      <c r="J91" s="6">
        <v>6.3115560075439996</v>
      </c>
      <c r="K91" s="6">
        <v>6.3115563117809996</v>
      </c>
      <c r="L91" s="6">
        <v>2.8401995405511</v>
      </c>
      <c r="M91" s="6">
        <v>12.880462727000001</v>
      </c>
      <c r="N91" s="6">
        <v>2.4068799999999998E-2</v>
      </c>
      <c r="O91" s="6">
        <v>1.262356024</v>
      </c>
      <c r="P91" s="6">
        <v>1.7499E-6</v>
      </c>
      <c r="Q91" s="6">
        <v>4.0830999999999996E-5</v>
      </c>
      <c r="R91" s="6">
        <v>4.7891999999999998E-4</v>
      </c>
      <c r="S91" s="6">
        <v>1.2759413880000001</v>
      </c>
      <c r="T91" s="6">
        <v>0.63207629399999998</v>
      </c>
      <c r="U91" s="6" t="s">
        <v>415</v>
      </c>
      <c r="V91" s="6">
        <v>0.63913729400000008</v>
      </c>
      <c r="W91" s="6">
        <v>0.42077019600000004</v>
      </c>
      <c r="X91" s="6">
        <v>2.5947495420000001E-2</v>
      </c>
      <c r="Y91" s="6">
        <v>1.05192549E-2</v>
      </c>
      <c r="Z91" s="6">
        <v>1.05192549E-2</v>
      </c>
      <c r="AA91" s="6">
        <v>1.05192549E-2</v>
      </c>
      <c r="AB91" s="6">
        <v>5.7505260119999999E-2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0.45761834141091001</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2374966.9139957945</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0.52390911200000001</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523909.11200000002</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3.3939472076086954E-2</v>
      </c>
      <c r="F99" s="6">
        <v>3.2970537810000002</v>
      </c>
      <c r="G99" s="6" t="s">
        <v>419</v>
      </c>
      <c r="H99" s="6">
        <v>4.8763197981351452</v>
      </c>
      <c r="I99" s="6">
        <v>7.5363329999999992E-2</v>
      </c>
      <c r="J99" s="6">
        <v>0.11580219</v>
      </c>
      <c r="K99" s="6">
        <v>0.25366193999999997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183.81299999999999</v>
      </c>
      <c r="AL99" s="49" t="s">
        <v>244</v>
      </c>
    </row>
    <row r="100" spans="1:38" s="2" customFormat="1" ht="26.25" customHeight="1" thickBot="1" x14ac:dyDescent="0.45">
      <c r="A100" s="70" t="s">
        <v>242</v>
      </c>
      <c r="B100" s="70" t="s">
        <v>245</v>
      </c>
      <c r="C100" s="71" t="s">
        <v>407</v>
      </c>
      <c r="D100" s="84"/>
      <c r="E100" s="6">
        <v>5.8953023999999993E-2</v>
      </c>
      <c r="F100" s="6">
        <v>1.4746443919999996</v>
      </c>
      <c r="G100" s="6" t="s">
        <v>419</v>
      </c>
      <c r="H100" s="6">
        <v>3.2527683055316872</v>
      </c>
      <c r="I100" s="6">
        <v>7.3691280000000012E-2</v>
      </c>
      <c r="J100" s="6">
        <v>0.11053692000000001</v>
      </c>
      <c r="K100" s="6">
        <v>0.24154363999999998</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409.39600000000002</v>
      </c>
      <c r="AL100" s="49" t="s">
        <v>244</v>
      </c>
    </row>
    <row r="101" spans="1:38" s="2" customFormat="1" ht="26.25" customHeight="1" thickBot="1" x14ac:dyDescent="0.45">
      <c r="A101" s="70" t="s">
        <v>242</v>
      </c>
      <c r="B101" s="70" t="s">
        <v>246</v>
      </c>
      <c r="C101" s="71" t="s">
        <v>247</v>
      </c>
      <c r="D101" s="84"/>
      <c r="E101" s="6">
        <v>7.1170248000000019E-2</v>
      </c>
      <c r="F101" s="6">
        <v>1.5034714890000003</v>
      </c>
      <c r="G101" s="6" t="s">
        <v>419</v>
      </c>
      <c r="H101" s="6">
        <v>3.5291617367142751</v>
      </c>
      <c r="I101" s="6">
        <v>0.17792562000000001</v>
      </c>
      <c r="J101" s="6">
        <v>0.53377686000000002</v>
      </c>
      <c r="K101" s="6">
        <v>1.2454793400000004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8896.2810000000009</v>
      </c>
      <c r="AL101" s="49" t="s">
        <v>244</v>
      </c>
    </row>
    <row r="102" spans="1:38" s="2" customFormat="1" ht="26.25" customHeight="1" thickBot="1" x14ac:dyDescent="0.45">
      <c r="A102" s="70" t="s">
        <v>242</v>
      </c>
      <c r="B102" s="70" t="s">
        <v>248</v>
      </c>
      <c r="C102" s="71" t="s">
        <v>385</v>
      </c>
      <c r="D102" s="84"/>
      <c r="E102" s="6">
        <v>5.8608924900000001E-3</v>
      </c>
      <c r="F102" s="6">
        <v>0.71217555100000018</v>
      </c>
      <c r="G102" s="6" t="s">
        <v>419</v>
      </c>
      <c r="H102" s="6">
        <v>4.4000822660459775</v>
      </c>
      <c r="I102" s="6">
        <v>5.2708410143515565E-3</v>
      </c>
      <c r="J102" s="6">
        <v>0.1171564026076367</v>
      </c>
      <c r="K102" s="6">
        <v>0.78086128595720794</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987.00099999999998</v>
      </c>
      <c r="AL102" s="49" t="s">
        <v>244</v>
      </c>
    </row>
    <row r="103" spans="1:38" s="2" customFormat="1" ht="26.25" customHeight="1" thickBot="1" x14ac:dyDescent="0.45">
      <c r="A103" s="70" t="s">
        <v>242</v>
      </c>
      <c r="B103" s="70" t="s">
        <v>249</v>
      </c>
      <c r="C103" s="71" t="s">
        <v>250</v>
      </c>
      <c r="D103" s="84"/>
      <c r="E103" s="6">
        <v>4.8510000000000001E-5</v>
      </c>
      <c r="F103" s="6">
        <v>6.7965450000000002E-3</v>
      </c>
      <c r="G103" s="6" t="s">
        <v>419</v>
      </c>
      <c r="H103" s="6">
        <v>3.1604999999999997E-3</v>
      </c>
      <c r="I103" s="6">
        <v>3.234E-4</v>
      </c>
      <c r="J103" s="6">
        <v>4.9244999999999996E-4</v>
      </c>
      <c r="K103" s="6">
        <v>1.0657500000000001E-3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0.73499999999999999</v>
      </c>
      <c r="AL103" s="49" t="s">
        <v>244</v>
      </c>
    </row>
    <row r="104" spans="1:38" s="2" customFormat="1" ht="26.25" customHeight="1" thickBot="1" x14ac:dyDescent="0.45">
      <c r="A104" s="70" t="s">
        <v>242</v>
      </c>
      <c r="B104" s="70" t="s">
        <v>251</v>
      </c>
      <c r="C104" s="71" t="s">
        <v>252</v>
      </c>
      <c r="D104" s="84"/>
      <c r="E104" s="6">
        <v>4.4558559999999997E-2</v>
      </c>
      <c r="F104" s="6">
        <v>3.4755676799999997</v>
      </c>
      <c r="G104" s="6" t="s">
        <v>419</v>
      </c>
      <c r="H104" s="6">
        <v>2.2279279999999999</v>
      </c>
      <c r="I104" s="6">
        <v>0.11139640000000001</v>
      </c>
      <c r="J104" s="6">
        <v>0.33418919999999996</v>
      </c>
      <c r="K104" s="6">
        <v>0.77977479999999999</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5569.82</v>
      </c>
      <c r="AL104" s="49" t="s">
        <v>244</v>
      </c>
    </row>
    <row r="105" spans="1:38" s="2" customFormat="1" ht="26.25" customHeight="1" thickBot="1" x14ac:dyDescent="0.45">
      <c r="A105" s="70" t="s">
        <v>242</v>
      </c>
      <c r="B105" s="70" t="s">
        <v>253</v>
      </c>
      <c r="C105" s="71" t="s">
        <v>254</v>
      </c>
      <c r="D105" s="84"/>
      <c r="E105" s="6">
        <v>6.6263670000000002E-3</v>
      </c>
      <c r="F105" s="6">
        <v>0.14093392500000002</v>
      </c>
      <c r="G105" s="6" t="s">
        <v>419</v>
      </c>
      <c r="H105" s="6">
        <v>0.230769</v>
      </c>
      <c r="I105" s="6">
        <v>4.6153799999999997E-3</v>
      </c>
      <c r="J105" s="6">
        <v>7.2527400000000006E-3</v>
      </c>
      <c r="K105" s="6">
        <v>1.582416E-2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32.966999999999999</v>
      </c>
      <c r="AL105" s="49" t="s">
        <v>244</v>
      </c>
    </row>
    <row r="106" spans="1:38" s="2" customFormat="1" ht="26.25" customHeight="1" thickBot="1" x14ac:dyDescent="0.45">
      <c r="A106" s="70" t="s">
        <v>242</v>
      </c>
      <c r="B106" s="70" t="s">
        <v>255</v>
      </c>
      <c r="C106" s="71" t="s">
        <v>256</v>
      </c>
      <c r="D106" s="84"/>
      <c r="E106" s="6">
        <v>2.4368636999999999E-2</v>
      </c>
      <c r="F106" s="6">
        <v>0.17821839</v>
      </c>
      <c r="G106" s="6" t="s">
        <v>419</v>
      </c>
      <c r="H106" s="6">
        <v>0.84865899999999994</v>
      </c>
      <c r="I106" s="6">
        <v>1.2123699999999999E-2</v>
      </c>
      <c r="J106" s="6">
        <v>1.9397919999999999E-2</v>
      </c>
      <c r="K106" s="6">
        <v>4.122058E-2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121.23699999999999</v>
      </c>
      <c r="AL106" s="49" t="s">
        <v>244</v>
      </c>
    </row>
    <row r="107" spans="1:38" s="2" customFormat="1" ht="26.25" customHeight="1" thickBot="1" x14ac:dyDescent="0.45">
      <c r="A107" s="70" t="s">
        <v>242</v>
      </c>
      <c r="B107" s="70" t="s">
        <v>257</v>
      </c>
      <c r="C107" s="71" t="s">
        <v>378</v>
      </c>
      <c r="D107" s="84"/>
      <c r="E107" s="6">
        <v>3.8633389375000007E-2</v>
      </c>
      <c r="F107" s="6">
        <v>1.2749018493750002</v>
      </c>
      <c r="G107" s="6" t="s">
        <v>419</v>
      </c>
      <c r="H107" s="6">
        <v>2.407589247386785</v>
      </c>
      <c r="I107" s="6">
        <v>2.3180033625000002E-2</v>
      </c>
      <c r="J107" s="6">
        <v>0.30906711500000006</v>
      </c>
      <c r="K107" s="6">
        <v>1.4680687962500003</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7726.6778750000012</v>
      </c>
      <c r="AL107" s="49" t="s">
        <v>244</v>
      </c>
    </row>
    <row r="108" spans="1:38" s="2" customFormat="1" ht="26.25" customHeight="1" thickBot="1" x14ac:dyDescent="0.45">
      <c r="A108" s="70" t="s">
        <v>242</v>
      </c>
      <c r="B108" s="70" t="s">
        <v>258</v>
      </c>
      <c r="C108" s="71" t="s">
        <v>379</v>
      </c>
      <c r="D108" s="84"/>
      <c r="E108" s="6">
        <v>4.1636588700000011E-2</v>
      </c>
      <c r="F108" s="6">
        <v>2.2483757898000003</v>
      </c>
      <c r="G108" s="6" t="s">
        <v>419</v>
      </c>
      <c r="H108" s="6">
        <v>2.4854745114203767</v>
      </c>
      <c r="I108" s="6">
        <v>4.1636588700000011E-2</v>
      </c>
      <c r="J108" s="6">
        <v>0.4163658870000001</v>
      </c>
      <c r="K108" s="6">
        <v>0.8327317740000002</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20818.294350000004</v>
      </c>
      <c r="AL108" s="49" t="s">
        <v>244</v>
      </c>
    </row>
    <row r="109" spans="1:38" s="2" customFormat="1" ht="26.25" customHeight="1" thickBot="1" x14ac:dyDescent="0.45">
      <c r="A109" s="70" t="s">
        <v>242</v>
      </c>
      <c r="B109" s="70" t="s">
        <v>259</v>
      </c>
      <c r="C109" s="71" t="s">
        <v>380</v>
      </c>
      <c r="D109" s="84"/>
      <c r="E109" s="6">
        <v>3.7228008720000005E-3</v>
      </c>
      <c r="F109" s="6">
        <v>0.22755620330100002</v>
      </c>
      <c r="G109" s="6" t="s">
        <v>419</v>
      </c>
      <c r="H109" s="6">
        <v>0.26059606104000005</v>
      </c>
      <c r="I109" s="6">
        <v>9.307002180000001E-3</v>
      </c>
      <c r="J109" s="6">
        <v>5.1188511990000005E-2</v>
      </c>
      <c r="K109" s="6">
        <v>5.1188511990000005E-2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465.35010900000003</v>
      </c>
      <c r="AL109" s="49" t="s">
        <v>244</v>
      </c>
    </row>
    <row r="110" spans="1:38" s="2" customFormat="1" ht="26.25" customHeight="1" thickBot="1" x14ac:dyDescent="0.45">
      <c r="A110" s="70" t="s">
        <v>242</v>
      </c>
      <c r="B110" s="70" t="s">
        <v>260</v>
      </c>
      <c r="C110" s="71" t="s">
        <v>381</v>
      </c>
      <c r="D110" s="84"/>
      <c r="E110" s="6">
        <v>5.8781066400000008E-4</v>
      </c>
      <c r="F110" s="6">
        <v>7.1859853673999996E-2</v>
      </c>
      <c r="G110" s="6" t="s">
        <v>419</v>
      </c>
      <c r="H110" s="6">
        <v>6.6128699700000002E-2</v>
      </c>
      <c r="I110" s="6">
        <v>2.9390533199999997E-3</v>
      </c>
      <c r="J110" s="6">
        <v>2.0573373240000001E-2</v>
      </c>
      <c r="K110" s="6">
        <v>2.0573373240000001E-2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146.95266599999999</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12.92</v>
      </c>
      <c r="F112" s="6" t="s">
        <v>419</v>
      </c>
      <c r="G112" s="6" t="s">
        <v>419</v>
      </c>
      <c r="H112" s="6">
        <v>22.546310045564166</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323000000</v>
      </c>
      <c r="AL112" s="49" t="s">
        <v>413</v>
      </c>
    </row>
    <row r="113" spans="1:38" s="2" customFormat="1" ht="26.25" customHeight="1" thickBot="1" x14ac:dyDescent="0.45">
      <c r="A113" s="70" t="s">
        <v>262</v>
      </c>
      <c r="B113" s="85" t="s">
        <v>265</v>
      </c>
      <c r="C113" s="86" t="s">
        <v>266</v>
      </c>
      <c r="D113" s="72"/>
      <c r="E113" s="6">
        <v>2.2941133617738365</v>
      </c>
      <c r="F113" s="6" t="s">
        <v>419</v>
      </c>
      <c r="G113" s="6" t="s">
        <v>419</v>
      </c>
      <c r="H113" s="6">
        <v>15.247748708506617</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57352834.044345908</v>
      </c>
      <c r="AL113" s="49" t="s">
        <v>430</v>
      </c>
    </row>
    <row r="114" spans="1:38" s="2" customFormat="1" ht="26.25" customHeight="1" thickBot="1" x14ac:dyDescent="0.45">
      <c r="A114" s="70" t="s">
        <v>262</v>
      </c>
      <c r="B114" s="85" t="s">
        <v>267</v>
      </c>
      <c r="C114" s="86" t="s">
        <v>386</v>
      </c>
      <c r="D114" s="72"/>
      <c r="E114" s="6">
        <v>2.1176664000000001E-2</v>
      </c>
      <c r="F114" s="6" t="s">
        <v>419</v>
      </c>
      <c r="G114" s="6" t="s">
        <v>419</v>
      </c>
      <c r="H114" s="6">
        <v>6.9882991200000008E-2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10588332</v>
      </c>
      <c r="AL114" s="49" t="s">
        <v>431</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8.8494484496183325</v>
      </c>
      <c r="F116" s="6" t="s">
        <v>419</v>
      </c>
      <c r="G116" s="6" t="s">
        <v>419</v>
      </c>
      <c r="H116" s="6">
        <v>12.825335661097419</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221236211.24045831</v>
      </c>
      <c r="AL116" s="49" t="s">
        <v>432</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0.23392200000000002</v>
      </c>
      <c r="J119" s="6">
        <v>6.0819720000000013</v>
      </c>
      <c r="K119" s="6">
        <v>6.0819720000000013</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3898700.0000000005</v>
      </c>
      <c r="AL119" s="49" t="s">
        <v>433</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3.3528820000000006</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3898700.0000000005</v>
      </c>
      <c r="AL121" s="49" t="s">
        <v>433</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1.098561388122</v>
      </c>
      <c r="F123" s="6">
        <v>0.23881769307</v>
      </c>
      <c r="G123" s="6">
        <v>0.23881769307</v>
      </c>
      <c r="H123" s="6">
        <v>1.1463249267359998</v>
      </c>
      <c r="I123" s="6">
        <v>2.7495264397140011</v>
      </c>
      <c r="J123" s="6">
        <v>2.7225217009980001</v>
      </c>
      <c r="K123" s="6">
        <v>2.7702852396119999</v>
      </c>
      <c r="L123" s="6">
        <v>0.23881769306999998</v>
      </c>
      <c r="M123" s="6">
        <v>31.858280255537995</v>
      </c>
      <c r="N123" s="6">
        <v>5.2539892475399995E-2</v>
      </c>
      <c r="O123" s="6">
        <v>0.42031913980319996</v>
      </c>
      <c r="P123" s="6">
        <v>6.68689540596E-2</v>
      </c>
      <c r="Q123" s="6">
        <v>3.0568664712959997E-3</v>
      </c>
      <c r="R123" s="6">
        <v>3.8210830891199997E-2</v>
      </c>
      <c r="S123" s="6">
        <v>3.4867383188219997E-2</v>
      </c>
      <c r="T123" s="6">
        <v>2.4837040079279997E-2</v>
      </c>
      <c r="U123" s="6">
        <v>9.5527077227999992E-3</v>
      </c>
      <c r="V123" s="6">
        <v>0.2674758162384</v>
      </c>
      <c r="W123" s="6">
        <v>0.23881769306999998</v>
      </c>
      <c r="X123" s="6">
        <v>0.18771070675301998</v>
      </c>
      <c r="Y123" s="6">
        <v>0.52396601859558001</v>
      </c>
      <c r="Z123" s="6">
        <v>0.22353336071352001</v>
      </c>
      <c r="AA123" s="6">
        <v>0.16048548974304</v>
      </c>
      <c r="AB123" s="6">
        <v>1.0956955758051601</v>
      </c>
      <c r="AC123" s="6" t="s">
        <v>419</v>
      </c>
      <c r="AD123" s="6" t="s">
        <v>419</v>
      </c>
      <c r="AE123" s="60"/>
      <c r="AF123" s="26" t="s">
        <v>419</v>
      </c>
      <c r="AG123" s="26" t="s">
        <v>419</v>
      </c>
      <c r="AH123" s="26" t="s">
        <v>419</v>
      </c>
      <c r="AI123" s="26" t="s">
        <v>419</v>
      </c>
      <c r="AJ123" s="26" t="s">
        <v>419</v>
      </c>
      <c r="AK123" s="26">
        <v>477.63538613999998</v>
      </c>
      <c r="AL123" s="49" t="s">
        <v>434</v>
      </c>
    </row>
    <row r="124" spans="1:38" s="2" customFormat="1" ht="26.25" customHeight="1" thickBot="1" x14ac:dyDescent="0.4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0.38315859883620851</v>
      </c>
      <c r="G125" s="6" t="s">
        <v>419</v>
      </c>
      <c r="H125" s="6" t="s">
        <v>415</v>
      </c>
      <c r="I125" s="6">
        <v>5.7947902144224964E-5</v>
      </c>
      <c r="J125" s="6">
        <v>3.8456335059349297E-4</v>
      </c>
      <c r="K125" s="6">
        <v>8.1302662705382282E-4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1755.9970346734835</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3.2282608695652173E-3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14.673913043478262</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5.5715528918430008</v>
      </c>
      <c r="F135" s="6">
        <v>1.1165436657000001</v>
      </c>
      <c r="G135" s="6">
        <v>0.21214329648300001</v>
      </c>
      <c r="H135" s="6" t="s">
        <v>415</v>
      </c>
      <c r="I135" s="6">
        <v>5.1472662988770006</v>
      </c>
      <c r="J135" s="6">
        <v>5.4598985252730001</v>
      </c>
      <c r="K135" s="6">
        <v>5.5603874551860004</v>
      </c>
      <c r="L135" s="6">
        <v>2.8567327958767352</v>
      </c>
      <c r="M135" s="6">
        <v>70.208265699216014</v>
      </c>
      <c r="N135" s="6">
        <v>0.74808425601900008</v>
      </c>
      <c r="O135" s="6">
        <v>7.8158056599000006E-2</v>
      </c>
      <c r="P135" s="6" t="s">
        <v>415</v>
      </c>
      <c r="Q135" s="6">
        <v>4.4661746628000001E-2</v>
      </c>
      <c r="R135" s="6">
        <v>1.1165436657E-2</v>
      </c>
      <c r="S135" s="6">
        <v>0.15631611319800001</v>
      </c>
      <c r="T135" s="6" t="s">
        <v>415</v>
      </c>
      <c r="U135" s="6">
        <v>3.3496309971000005E-2</v>
      </c>
      <c r="V135" s="6">
        <v>20.153613165885002</v>
      </c>
      <c r="W135" s="6" t="s">
        <v>415</v>
      </c>
      <c r="X135" s="6">
        <v>4.1696452362599999E-3</v>
      </c>
      <c r="Y135" s="6">
        <v>7.8180848179875001E-3</v>
      </c>
      <c r="Z135" s="6">
        <v>1.7720992254105002E-2</v>
      </c>
      <c r="AA135" s="6" t="s">
        <v>415</v>
      </c>
      <c r="AB135" s="6">
        <v>2.9708722308352503E-2</v>
      </c>
      <c r="AC135" s="6" t="s">
        <v>415</v>
      </c>
      <c r="AD135" s="6" t="s">
        <v>419</v>
      </c>
      <c r="AE135" s="60"/>
      <c r="AF135" s="26"/>
      <c r="AG135" s="26"/>
      <c r="AH135" s="26"/>
      <c r="AI135" s="26"/>
      <c r="AJ135" s="26"/>
      <c r="AK135" s="26">
        <v>1116.5436657</v>
      </c>
      <c r="AL135" s="49" t="s">
        <v>448</v>
      </c>
    </row>
    <row r="136" spans="1:38" s="2" customFormat="1" ht="26.25" customHeight="1" thickBot="1" x14ac:dyDescent="0.45">
      <c r="A136" s="70" t="s">
        <v>287</v>
      </c>
      <c r="B136" s="70" t="s">
        <v>312</v>
      </c>
      <c r="C136" s="71" t="s">
        <v>313</v>
      </c>
      <c r="D136" s="72"/>
      <c r="E136" s="6" t="s">
        <v>419</v>
      </c>
      <c r="F136" s="6">
        <v>8.8747806374999995E-3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591.65204249999999</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409.15291436749197</v>
      </c>
      <c r="F141" s="20">
        <f t="shared" ref="F141:AD141" si="0">SUM(F14:F140)</f>
        <v>309.12721545757421</v>
      </c>
      <c r="G141" s="20">
        <f t="shared" si="0"/>
        <v>514.22536129267746</v>
      </c>
      <c r="H141" s="20">
        <f t="shared" si="0"/>
        <v>80.721197123191757</v>
      </c>
      <c r="I141" s="20">
        <f t="shared" si="0"/>
        <v>66.194614600366961</v>
      </c>
      <c r="J141" s="20">
        <f t="shared" si="0"/>
        <v>91.515599605058142</v>
      </c>
      <c r="K141" s="20">
        <f t="shared" si="0"/>
        <v>119.49944990135748</v>
      </c>
      <c r="L141" s="20">
        <f t="shared" si="0"/>
        <v>13.496748126647837</v>
      </c>
      <c r="M141" s="20">
        <f t="shared" si="0"/>
        <v>1066.318230733229</v>
      </c>
      <c r="N141" s="20">
        <f t="shared" si="0"/>
        <v>400.95801867445681</v>
      </c>
      <c r="O141" s="20">
        <f t="shared" si="0"/>
        <v>8.2309878029963173</v>
      </c>
      <c r="P141" s="20">
        <f t="shared" si="0"/>
        <v>2.2591031235014327</v>
      </c>
      <c r="Q141" s="20">
        <f t="shared" si="0"/>
        <v>2.5804302984351613</v>
      </c>
      <c r="R141" s="20">
        <f>SUM(R14:R140)</f>
        <v>6.5646124870271239</v>
      </c>
      <c r="S141" s="20">
        <f t="shared" si="0"/>
        <v>27.700396438547362</v>
      </c>
      <c r="T141" s="20">
        <f t="shared" si="0"/>
        <v>46.711393842897166</v>
      </c>
      <c r="U141" s="20">
        <f t="shared" si="0"/>
        <v>13.713477889373758</v>
      </c>
      <c r="V141" s="20">
        <f t="shared" si="0"/>
        <v>71.498056364134001</v>
      </c>
      <c r="W141" s="20">
        <f t="shared" si="0"/>
        <v>41.530103672363182</v>
      </c>
      <c r="X141" s="20">
        <f t="shared" si="0"/>
        <v>7.198366148762763</v>
      </c>
      <c r="Y141" s="20">
        <f t="shared" si="0"/>
        <v>9.08102703536664</v>
      </c>
      <c r="Z141" s="20">
        <f t="shared" si="0"/>
        <v>4.0654532948431568</v>
      </c>
      <c r="AA141" s="20">
        <f t="shared" si="0"/>
        <v>3.403555699107693</v>
      </c>
      <c r="AB141" s="20">
        <f t="shared" si="0"/>
        <v>24.137044751680254</v>
      </c>
      <c r="AC141" s="20">
        <f t="shared" si="0"/>
        <v>21.158757990123188</v>
      </c>
      <c r="AD141" s="20">
        <f t="shared" si="0"/>
        <v>8.1003013296518187</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409.15291436749197</v>
      </c>
      <c r="F152" s="14">
        <f t="shared" ref="F152:AD152" si="1">SUM(F$141, F$151, IF(AND(ISNUMBER(SEARCH($B$4,"AT|BE|CH|GB|IE|LT|LU|NL")),SUM(F$143:F$149)&gt;0),SUM(F$143:F$149)-SUM(F$27:F$33),0))</f>
        <v>309.12721545757421</v>
      </c>
      <c r="G152" s="14">
        <f t="shared" si="1"/>
        <v>514.22536129267746</v>
      </c>
      <c r="H152" s="14">
        <f t="shared" si="1"/>
        <v>80.721197123191757</v>
      </c>
      <c r="I152" s="14">
        <f t="shared" si="1"/>
        <v>66.194614600366961</v>
      </c>
      <c r="J152" s="14">
        <f t="shared" si="1"/>
        <v>91.515599605058142</v>
      </c>
      <c r="K152" s="14">
        <f t="shared" si="1"/>
        <v>119.49944990135748</v>
      </c>
      <c r="L152" s="14">
        <f t="shared" si="1"/>
        <v>13.496748126647837</v>
      </c>
      <c r="M152" s="14">
        <f t="shared" si="1"/>
        <v>1066.318230733229</v>
      </c>
      <c r="N152" s="14">
        <f t="shared" si="1"/>
        <v>400.95801867445681</v>
      </c>
      <c r="O152" s="14">
        <f t="shared" si="1"/>
        <v>8.2309878029963173</v>
      </c>
      <c r="P152" s="14">
        <f t="shared" si="1"/>
        <v>2.2591031235014327</v>
      </c>
      <c r="Q152" s="14">
        <f t="shared" si="1"/>
        <v>2.5804302984351613</v>
      </c>
      <c r="R152" s="14">
        <f t="shared" si="1"/>
        <v>6.5646124870271239</v>
      </c>
      <c r="S152" s="14">
        <f t="shared" si="1"/>
        <v>27.700396438547362</v>
      </c>
      <c r="T152" s="14">
        <f t="shared" si="1"/>
        <v>46.711393842897166</v>
      </c>
      <c r="U152" s="14">
        <f t="shared" si="1"/>
        <v>13.713477889373758</v>
      </c>
      <c r="V152" s="14">
        <f t="shared" si="1"/>
        <v>71.498056364134001</v>
      </c>
      <c r="W152" s="14">
        <f t="shared" si="1"/>
        <v>41.530103672363182</v>
      </c>
      <c r="X152" s="14">
        <f t="shared" si="1"/>
        <v>7.198366148762763</v>
      </c>
      <c r="Y152" s="14">
        <f t="shared" si="1"/>
        <v>9.08102703536664</v>
      </c>
      <c r="Z152" s="14">
        <f t="shared" si="1"/>
        <v>4.0654532948431568</v>
      </c>
      <c r="AA152" s="14">
        <f t="shared" si="1"/>
        <v>3.403555699107693</v>
      </c>
      <c r="AB152" s="14">
        <f t="shared" si="1"/>
        <v>24.137044751680254</v>
      </c>
      <c r="AC152" s="14">
        <f t="shared" si="1"/>
        <v>21.158757990123188</v>
      </c>
      <c r="AD152" s="14">
        <f t="shared" si="1"/>
        <v>8.1003013296518187</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409.15291436749197</v>
      </c>
      <c r="F154" s="14">
        <f>SUM(F$141, F$153, -1 * IF(OR($B$6=2005,$B$6&gt;=2020),SUM(F$99:F$122),0), IF(AND(ISNUMBER(SEARCH($B$4,"AT|BE|CH|GB|IE|LT|LU|NL")),SUM(F$143:F$149)&gt;0),SUM(F$143:F$149)-SUM(F$27:F$33),0))</f>
        <v>309.12721545757421</v>
      </c>
      <c r="G154" s="14">
        <f>SUM(G$141, G$153, IF(AND(ISNUMBER(SEARCH($B$4,"AT|BE|CH|GB|IE|LT|LU|NL")),SUM(G$143:G$149)&gt;0),SUM(G$143:G$149)-SUM(G$27:G$33),0))</f>
        <v>514.22536129267746</v>
      </c>
      <c r="H154" s="14">
        <f>SUM(H$141, H$153, IF(AND(ISNUMBER(SEARCH($B$4,"AT|BE|CH|GB|IE|LT|LU|NL")),SUM(H$143:H$149)&gt;0),SUM(H$143:H$149)-SUM(H$27:H$33),0))</f>
        <v>80.721197123191757</v>
      </c>
      <c r="I154" s="14">
        <f t="shared" ref="I154:AD154" si="2">SUM(I$141, I$153, IF(AND(ISNUMBER(SEARCH($B$4,"AT|BE|CH|GB|IE|LT|LU|NL")),SUM(I$143:I$149)&gt;0),SUM(I$143:I$149)-SUM(I$27:I$33),0))</f>
        <v>66.194614600366961</v>
      </c>
      <c r="J154" s="14">
        <f t="shared" si="2"/>
        <v>91.515599605058142</v>
      </c>
      <c r="K154" s="14">
        <f t="shared" si="2"/>
        <v>119.49944990135748</v>
      </c>
      <c r="L154" s="14">
        <f t="shared" si="2"/>
        <v>13.496748126647837</v>
      </c>
      <c r="M154" s="14">
        <f t="shared" si="2"/>
        <v>1066.318230733229</v>
      </c>
      <c r="N154" s="14">
        <f t="shared" si="2"/>
        <v>400.95801867445681</v>
      </c>
      <c r="O154" s="14">
        <f t="shared" si="2"/>
        <v>8.2309878029963173</v>
      </c>
      <c r="P154" s="14">
        <f t="shared" si="2"/>
        <v>2.2591031235014327</v>
      </c>
      <c r="Q154" s="14">
        <f t="shared" si="2"/>
        <v>2.5804302984351613</v>
      </c>
      <c r="R154" s="14">
        <f t="shared" si="2"/>
        <v>6.5646124870271239</v>
      </c>
      <c r="S154" s="14">
        <f t="shared" si="2"/>
        <v>27.700396438547362</v>
      </c>
      <c r="T154" s="14">
        <f t="shared" si="2"/>
        <v>46.711393842897166</v>
      </c>
      <c r="U154" s="14">
        <f t="shared" si="2"/>
        <v>13.713477889373758</v>
      </c>
      <c r="V154" s="14">
        <f t="shared" si="2"/>
        <v>71.498056364134001</v>
      </c>
      <c r="W154" s="14">
        <f t="shared" si="2"/>
        <v>41.530103672363182</v>
      </c>
      <c r="X154" s="14">
        <f t="shared" si="2"/>
        <v>7.198366148762763</v>
      </c>
      <c r="Y154" s="14">
        <f t="shared" si="2"/>
        <v>9.08102703536664</v>
      </c>
      <c r="Z154" s="14">
        <f t="shared" si="2"/>
        <v>4.0654532948431568</v>
      </c>
      <c r="AA154" s="14">
        <f t="shared" si="2"/>
        <v>3.403555699107693</v>
      </c>
      <c r="AB154" s="14">
        <f t="shared" si="2"/>
        <v>24.137044751680254</v>
      </c>
      <c r="AC154" s="14">
        <f t="shared" si="2"/>
        <v>21.158757990123188</v>
      </c>
      <c r="AD154" s="14">
        <f t="shared" si="2"/>
        <v>8.1003013296518187</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9.8865803883508772</v>
      </c>
      <c r="F157" s="23">
        <v>1.4117906624321556E-2</v>
      </c>
      <c r="G157" s="23">
        <v>0.58623160941359487</v>
      </c>
      <c r="H157" s="23" t="s">
        <v>415</v>
      </c>
      <c r="I157" s="23">
        <v>0.13450477155995624</v>
      </c>
      <c r="J157" s="23">
        <v>0.13450477155995624</v>
      </c>
      <c r="K157" s="23" t="s">
        <v>415</v>
      </c>
      <c r="L157" s="23">
        <v>6.456229153398145E-2</v>
      </c>
      <c r="M157" s="23">
        <v>1.6091119754173728</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29571.385899999994</v>
      </c>
      <c r="AG157" s="23" t="s">
        <v>419</v>
      </c>
      <c r="AH157" s="23" t="s">
        <v>419</v>
      </c>
      <c r="AI157" s="23" t="s">
        <v>419</v>
      </c>
      <c r="AJ157" s="23" t="s">
        <v>419</v>
      </c>
      <c r="AK157" s="23" t="s">
        <v>419</v>
      </c>
      <c r="AL157" s="57" t="s">
        <v>443</v>
      </c>
    </row>
    <row r="158" spans="1:38" s="1" customFormat="1" ht="26.25" customHeight="1" thickBot="1" x14ac:dyDescent="0.45">
      <c r="A158" s="57" t="s">
        <v>326</v>
      </c>
      <c r="B158" s="57" t="s">
        <v>329</v>
      </c>
      <c r="C158" s="108" t="s">
        <v>330</v>
      </c>
      <c r="D158" s="109"/>
      <c r="E158" s="23">
        <v>1.1443870135269387</v>
      </c>
      <c r="F158" s="23">
        <v>2.0496375446809436E-3</v>
      </c>
      <c r="G158" s="23">
        <v>6.6182170318762459E-2</v>
      </c>
      <c r="H158" s="23" t="s">
        <v>415</v>
      </c>
      <c r="I158" s="23">
        <v>6.8647315450974661E-3</v>
      </c>
      <c r="J158" s="23">
        <v>6.8647315450974661E-3</v>
      </c>
      <c r="K158" s="23" t="s">
        <v>415</v>
      </c>
      <c r="L158" s="23">
        <v>3.2950711597015164E-3</v>
      </c>
      <c r="M158" s="23">
        <v>0.36763369633337617</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2464.2340937499994</v>
      </c>
      <c r="AG158" s="23" t="s">
        <v>419</v>
      </c>
      <c r="AH158" s="23" t="s">
        <v>419</v>
      </c>
      <c r="AI158" s="23" t="s">
        <v>419</v>
      </c>
      <c r="AJ158" s="23" t="s">
        <v>419</v>
      </c>
      <c r="AK158" s="23" t="s">
        <v>419</v>
      </c>
      <c r="AL158" s="57" t="s">
        <v>443</v>
      </c>
    </row>
    <row r="159" spans="1:38" s="1" customFormat="1" ht="26.25" customHeight="1" thickBot="1" x14ac:dyDescent="0.45">
      <c r="A159" s="57" t="s">
        <v>331</v>
      </c>
      <c r="B159" s="57" t="s">
        <v>332</v>
      </c>
      <c r="C159" s="108" t="s">
        <v>410</v>
      </c>
      <c r="D159" s="109"/>
      <c r="E159" s="23">
        <v>251.1567</v>
      </c>
      <c r="F159" s="23">
        <v>8.6501000000000001</v>
      </c>
      <c r="G159" s="23">
        <v>183.45000000000002</v>
      </c>
      <c r="H159" s="23" t="s">
        <v>415</v>
      </c>
      <c r="I159" s="23">
        <v>14.520799999999999</v>
      </c>
      <c r="J159" s="23">
        <v>16.037800000000001</v>
      </c>
      <c r="K159" s="23">
        <v>16.037800000000001</v>
      </c>
      <c r="L159" s="23">
        <v>4.094608</v>
      </c>
      <c r="M159" s="23">
        <v>23.495000000000001</v>
      </c>
      <c r="N159" s="23">
        <v>0.53269999999999995</v>
      </c>
      <c r="O159" s="23">
        <v>5.5739999999999998E-2</v>
      </c>
      <c r="P159" s="23">
        <v>7.1260000000000004E-2</v>
      </c>
      <c r="Q159" s="23">
        <v>1.6623600000000003</v>
      </c>
      <c r="R159" s="23">
        <v>1.7660800000000001</v>
      </c>
      <c r="S159" s="23">
        <v>3.6816300000000002</v>
      </c>
      <c r="T159" s="23">
        <v>77.543999999999997</v>
      </c>
      <c r="U159" s="23">
        <v>0.58138999999999996</v>
      </c>
      <c r="V159" s="23">
        <v>3.81</v>
      </c>
      <c r="W159" s="23">
        <v>1.22841</v>
      </c>
      <c r="X159" s="23" t="s">
        <v>415</v>
      </c>
      <c r="Y159" s="23" t="s">
        <v>415</v>
      </c>
      <c r="Z159" s="23" t="s">
        <v>415</v>
      </c>
      <c r="AA159" s="23" t="s">
        <v>415</v>
      </c>
      <c r="AB159" s="23" t="s">
        <v>415</v>
      </c>
      <c r="AC159" s="23">
        <v>0.39794000000000007</v>
      </c>
      <c r="AD159" s="23">
        <v>1.3969179999999997</v>
      </c>
      <c r="AE159" s="63"/>
      <c r="AF159" s="23">
        <v>129611.62999999999</v>
      </c>
      <c r="AG159" s="23" t="s">
        <v>419</v>
      </c>
      <c r="AH159" s="23" t="s">
        <v>419</v>
      </c>
      <c r="AI159" s="23" t="s">
        <v>419</v>
      </c>
      <c r="AJ159" s="23" t="s">
        <v>419</v>
      </c>
      <c r="AK159" s="23" t="s">
        <v>419</v>
      </c>
      <c r="AL159" s="57" t="s">
        <v>443</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0.20925504690910229</v>
      </c>
      <c r="F163" s="25">
        <v>0.62776514072730683</v>
      </c>
      <c r="G163" s="25">
        <v>4.1851009381820466E-2</v>
      </c>
      <c r="H163" s="25">
        <v>4.1851009381820466E-2</v>
      </c>
      <c r="I163" s="25">
        <v>0.19052584792004729</v>
      </c>
      <c r="J163" s="25">
        <v>0.23286492523561333</v>
      </c>
      <c r="K163" s="25">
        <v>0.35988215718231154</v>
      </c>
      <c r="L163" s="25">
        <v>1.7147326312804256E-2</v>
      </c>
      <c r="M163" s="25">
        <v>6.2902067100876149</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2092.5504690910229</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52" t="s">
        <v>370</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52" t="s">
        <v>374</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52" t="s">
        <v>371</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52" t="s">
        <v>372</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52" t="s">
        <v>373</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2022-02-15T08:52:57Z</dcterms:modified>
</cp:coreProperties>
</file>